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01913E77-300C-43DD-B803-93A56C64AA09}" xr6:coauthVersionLast="47" xr6:coauthVersionMax="47" xr10:uidLastSave="{00000000-0000-0000-0000-000000000000}"/>
  <bookViews>
    <workbookView xWindow="-108" yWindow="-108" windowWidth="23256" windowHeight="12456" xr2:uid="{B8CDB601-3172-4169-B400-4D98E304E5FC}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41" i="1" s="1"/>
  <c r="C41" i="1"/>
  <c r="B41" i="1"/>
  <c r="D40" i="1"/>
  <c r="E40" i="1" s="1"/>
  <c r="C40" i="1"/>
  <c r="B40" i="1"/>
  <c r="D39" i="1"/>
  <c r="E39" i="1" s="1"/>
  <c r="C39" i="1"/>
  <c r="B39" i="1"/>
  <c r="D38" i="1"/>
  <c r="E38" i="1" s="1"/>
  <c r="C38" i="1"/>
  <c r="B38" i="1"/>
  <c r="D37" i="1"/>
  <c r="E37" i="1" s="1"/>
  <c r="C37" i="1"/>
  <c r="B37" i="1"/>
  <c r="D36" i="1"/>
  <c r="E36" i="1" s="1"/>
  <c r="C36" i="1"/>
  <c r="B36" i="1"/>
  <c r="D35" i="1"/>
  <c r="E35" i="1" s="1"/>
  <c r="C35" i="1"/>
  <c r="B35" i="1"/>
  <c r="D34" i="1"/>
  <c r="E34" i="1" s="1"/>
  <c r="C34" i="1"/>
  <c r="B34" i="1"/>
  <c r="D33" i="1"/>
  <c r="E33" i="1" s="1"/>
  <c r="C33" i="1"/>
  <c r="B33" i="1"/>
  <c r="D32" i="1"/>
  <c r="E32" i="1" s="1"/>
  <c r="C32" i="1"/>
  <c r="B32" i="1"/>
  <c r="D31" i="1"/>
  <c r="E31" i="1" s="1"/>
  <c r="C31" i="1"/>
  <c r="B31" i="1"/>
  <c r="D30" i="1"/>
  <c r="E30" i="1" s="1"/>
  <c r="C30" i="1"/>
  <c r="B30" i="1"/>
  <c r="D29" i="1"/>
  <c r="E29" i="1" s="1"/>
  <c r="C29" i="1"/>
  <c r="B29" i="1"/>
  <c r="D28" i="1"/>
  <c r="E28" i="1" s="1"/>
  <c r="C28" i="1"/>
  <c r="B28" i="1"/>
  <c r="D27" i="1"/>
  <c r="E27" i="1" s="1"/>
  <c r="C27" i="1"/>
  <c r="B27" i="1"/>
  <c r="D26" i="1"/>
  <c r="E26" i="1" s="1"/>
  <c r="C26" i="1"/>
  <c r="B26" i="1"/>
  <c r="D25" i="1"/>
  <c r="E25" i="1" s="1"/>
  <c r="C25" i="1"/>
  <c r="B25" i="1"/>
  <c r="D24" i="1"/>
  <c r="E24" i="1" s="1"/>
  <c r="C24" i="1"/>
  <c r="B24" i="1"/>
  <c r="D23" i="1"/>
  <c r="E23" i="1" s="1"/>
  <c r="C23" i="1"/>
  <c r="B23" i="1"/>
  <c r="D22" i="1"/>
  <c r="E22" i="1" s="1"/>
  <c r="C22" i="1"/>
  <c r="B22" i="1"/>
  <c r="D21" i="1"/>
  <c r="E21" i="1" s="1"/>
  <c r="C21" i="1"/>
  <c r="B21" i="1"/>
  <c r="D20" i="1"/>
  <c r="E20" i="1" s="1"/>
  <c r="C20" i="1"/>
  <c r="B20" i="1"/>
  <c r="D19" i="1"/>
  <c r="E19" i="1" s="1"/>
  <c r="C19" i="1"/>
  <c r="B19" i="1"/>
  <c r="D18" i="1"/>
  <c r="E18" i="1" s="1"/>
  <c r="C18" i="1"/>
  <c r="B18" i="1"/>
  <c r="D17" i="1"/>
  <c r="E17" i="1" s="1"/>
  <c r="C17" i="1"/>
  <c r="B17" i="1"/>
  <c r="D16" i="1"/>
  <c r="E16" i="1" s="1"/>
  <c r="C16" i="1"/>
  <c r="B16" i="1"/>
  <c r="D15" i="1"/>
  <c r="E15" i="1" s="1"/>
  <c r="C15" i="1"/>
  <c r="B15" i="1"/>
  <c r="D14" i="1"/>
  <c r="E14" i="1" s="1"/>
  <c r="C14" i="1"/>
  <c r="B14" i="1"/>
  <c r="D13" i="1"/>
  <c r="E13" i="1" s="1"/>
  <c r="C13" i="1"/>
  <c r="B13" i="1"/>
  <c r="D12" i="1"/>
  <c r="E12" i="1" s="1"/>
  <c r="C12" i="1"/>
  <c r="B12" i="1"/>
  <c r="D11" i="1"/>
  <c r="E11" i="1" s="1"/>
  <c r="C11" i="1"/>
  <c r="B11" i="1"/>
  <c r="D10" i="1"/>
  <c r="E10" i="1" s="1"/>
  <c r="C10" i="1"/>
  <c r="B10" i="1"/>
  <c r="D9" i="1"/>
  <c r="E9" i="1" s="1"/>
  <c r="C9" i="1"/>
  <c r="B9" i="1"/>
  <c r="D8" i="1"/>
  <c r="E8" i="1" s="1"/>
  <c r="C8" i="1"/>
  <c r="B8" i="1"/>
  <c r="D7" i="1"/>
  <c r="E7" i="1" s="1"/>
  <c r="C7" i="1"/>
  <c r="B7" i="1"/>
  <c r="D6" i="1"/>
  <c r="E6" i="1" s="1"/>
  <c r="C6" i="1"/>
  <c r="B6" i="1"/>
  <c r="D5" i="1"/>
  <c r="E5" i="1" s="1"/>
  <c r="C5" i="1"/>
  <c r="B5" i="1"/>
  <c r="D4" i="1"/>
  <c r="E4" i="1" s="1"/>
  <c r="C4" i="1"/>
  <c r="B4" i="1"/>
  <c r="D3" i="1"/>
  <c r="D42" i="1" s="1"/>
  <c r="E44" i="1" s="1"/>
  <c r="C3" i="1"/>
  <c r="C42" i="1" s="1"/>
  <c r="B3" i="1"/>
  <c r="B42" i="1" s="1"/>
  <c r="E3" i="1" l="1"/>
  <c r="E43" i="1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<sst xmlns="http://schemas.openxmlformats.org/spreadsheetml/2006/main" count="52" uniqueCount="52">
  <si>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</si>
  <si>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</si>
  <si>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</si>
  <si>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</si>
  <si>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</si>
  <si>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</si>
  <si>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</si>
  <si>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</si>
  <si>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</si>
  <si>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</si>
  <si>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</si>
  <si>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</si>
  <si>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</si>
  <si>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</si>
  <si>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</si>
  <si>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</si>
  <si>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</si>
  <si>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</si>
  <si>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</si>
  <si>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</si>
  <si>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</si>
  <si>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</si>
  <si>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</si>
  <si>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</si>
  <si>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</si>
  <si>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</si>
  <si>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</si>
  <si>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</si>
  <si>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</si>
  <si>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</si>
  <si>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</si>
  <si>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</si>
  <si>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</si>
  <si>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</si>
  <si>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</si>
  <si>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</si>
  <si>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</si>
  <si>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</si>
  <si>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</si>
  <si>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</si>
  <si>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</si>
  <si>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</si>
  <si>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</si>
  <si>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</si>
  <si>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</si>
  <si>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</si>
  <si>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</si>
  <si>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</si>
  <si>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</si>
  <si>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</si>
  <si>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 xml:space="preserve"> - The source of the real property parcels and assessed values is the 2023 Abstract Report.</t>
  </si>
  <si>
    <t xml:space="preserve"> - The source of the population information is the Office of Financial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</si>
</sst>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/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0" fontId="1" fillId="0" borderId="4" xfId="1" applyBorder="1"/>
    <xf numFmtId="164" fontId="1" fillId="0" borderId="5" xfId="2" applyNumberFormat="1" applyFont="1" applyBorder="1"/>
    <xf numFmtId="164" fontId="1" fillId="0" borderId="5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Border="1"/>
    <xf numFmtId="164" fontId="1" fillId="0" borderId="8" xfId="2" applyNumberFormat="1" applyFont="1" applyBorder="1"/>
    <xf numFmtId="164" fontId="1" fillId="0" borderId="8" xfId="2" applyNumberFormat="1" applyBorder="1"/>
    <xf numFmtId="5" fontId="1" fillId="0" borderId="8" xfId="1" applyNumberFormat="1" applyBorder="1"/>
    <xf numFmtId="5" fontId="1" fillId="0" borderId="9" xfId="1" applyNumberFormat="1" applyBorder="1"/>
    <xf numFmtId="164" fontId="1" fillId="0" borderId="8" xfId="2" applyNumberFormat="1" applyFont="1" applyFill="1" applyBorder="1"/>
    <xf numFmtId="164" fontId="1" fillId="0" borderId="8" xfId="2" applyNumberFormat="1" applyFill="1" applyBorder="1"/>
    <xf numFmtId="0" fontId="1" fillId="0" borderId="10" xfId="1" applyBorder="1"/>
    <xf numFmtId="164" fontId="1" fillId="0" borderId="11" xfId="2" applyNumberFormat="1" applyFont="1" applyBorder="1"/>
    <xf numFmtId="164" fontId="1" fillId="0" borderId="11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3" fillId="2" borderId="13" xfId="1" applyFont="1" applyFill="1" applyBorder="1" applyAlignment="1">
      <alignment horizontal="left"/>
    </xf>
    <xf numFmtId="164" fontId="3" fillId="2" borderId="14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5" xfId="1" applyFont="1" applyFill="1" applyBorder="1"/>
    <xf numFmtId="165" fontId="3" fillId="2" borderId="0" xfId="3" applyNumberFormat="1" applyFont="1" applyFill="1" applyBorder="1"/>
    <xf numFmtId="165" fontId="3" fillId="2" borderId="16" xfId="3" applyNumberFormat="1" applyFont="1" applyFill="1" applyBorder="1"/>
    <xf numFmtId="166" fontId="3" fillId="2" borderId="16" xfId="3" applyNumberFormat="1" applyFont="1" applyFill="1" applyBorder="1"/>
    <xf numFmtId="0" fontId="4" fillId="2" borderId="17" xfId="1" applyFont="1" applyFill="1" applyBorder="1"/>
    <xf numFmtId="164" fontId="1" fillId="2" borderId="18" xfId="2" applyNumberFormat="1" applyFont="1" applyFill="1" applyBorder="1"/>
    <xf numFmtId="164" fontId="1" fillId="2" borderId="18" xfId="2" applyNumberFormat="1" applyFill="1" applyBorder="1"/>
    <xf numFmtId="0" fontId="1" fillId="2" borderId="18" xfId="1" applyFill="1" applyBorder="1"/>
    <xf numFmtId="5" fontId="4" fillId="2" borderId="19" xfId="1" applyNumberFormat="1" applyFont="1" applyFill="1" applyBorder="1"/>
    <xf numFmtId="0" fontId="5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164" fontId="1" fillId="0" borderId="0" xfId="2" applyNumberFormat="1" applyFont="1"/>
    <xf numFmtId="164" fontId="1" fillId="0" borderId="0" xfId="2" applyNumberFormat="1"/>
  </cellXfs>
  <cellStyles count="4">
    <cellStyle name="Comma 2" xfId="2" xr:uid="{49E56D6E-1E8C-4DC7-B704-010088754329}"/>
    <cellStyle name="Normal" xfId="0" builtinId="0"/>
    <cellStyle name="Normal 2" xfId="1" xr:uid="{0BCE9E9D-2B58-4BA7-B54C-D03795CA36B3}"/>
    <cellStyle name="Percent 2" xfId="3" xr:uid="{F5C15B2F-7AD8-473B-A6FF-49CD41A58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21200</v>
          </cell>
          <cell r="E4">
            <v>13112</v>
          </cell>
          <cell r="T4">
            <v>2718573000</v>
          </cell>
        </row>
        <row r="5">
          <cell r="D5">
            <v>22650</v>
          </cell>
          <cell r="E5">
            <v>10370</v>
          </cell>
          <cell r="T5">
            <v>2189461156</v>
          </cell>
        </row>
        <row r="6">
          <cell r="D6">
            <v>215500</v>
          </cell>
          <cell r="E6">
            <v>78235</v>
          </cell>
          <cell r="T6">
            <v>32681061304</v>
          </cell>
        </row>
        <row r="7">
          <cell r="D7">
            <v>81500</v>
          </cell>
          <cell r="E7">
            <v>45343</v>
          </cell>
          <cell r="T7">
            <v>21097832498</v>
          </cell>
        </row>
        <row r="8">
          <cell r="D8">
            <v>78075</v>
          </cell>
          <cell r="E8">
            <v>47360</v>
          </cell>
          <cell r="T8">
            <v>15696737386</v>
          </cell>
        </row>
        <row r="9">
          <cell r="D9">
            <v>527400</v>
          </cell>
          <cell r="E9">
            <v>183516</v>
          </cell>
          <cell r="T9">
            <v>102760601824</v>
          </cell>
        </row>
        <row r="10">
          <cell r="D10">
            <v>3950</v>
          </cell>
          <cell r="E10">
            <v>5497</v>
          </cell>
          <cell r="T10">
            <v>646500038</v>
          </cell>
        </row>
        <row r="11">
          <cell r="D11">
            <v>113000</v>
          </cell>
          <cell r="E11">
            <v>53449</v>
          </cell>
          <cell r="T11">
            <v>17520889179</v>
          </cell>
        </row>
        <row r="12">
          <cell r="D12">
            <v>44500</v>
          </cell>
          <cell r="E12">
            <v>27704</v>
          </cell>
          <cell r="T12">
            <v>8103219600</v>
          </cell>
        </row>
        <row r="13">
          <cell r="D13">
            <v>7300</v>
          </cell>
          <cell r="E13">
            <v>8866</v>
          </cell>
          <cell r="T13">
            <v>823968200</v>
          </cell>
        </row>
        <row r="14">
          <cell r="D14">
            <v>101100</v>
          </cell>
          <cell r="E14">
            <v>33455</v>
          </cell>
          <cell r="T14">
            <v>16349349700</v>
          </cell>
        </row>
        <row r="15">
          <cell r="D15">
            <v>2300</v>
          </cell>
          <cell r="E15">
            <v>3771</v>
          </cell>
          <cell r="T15">
            <v>316187940</v>
          </cell>
        </row>
        <row r="16">
          <cell r="D16">
            <v>103300</v>
          </cell>
          <cell r="E16">
            <v>56232</v>
          </cell>
          <cell r="T16">
            <v>16056902830</v>
          </cell>
        </row>
        <row r="17">
          <cell r="D17">
            <v>77000</v>
          </cell>
          <cell r="E17">
            <v>56931</v>
          </cell>
          <cell r="T17">
            <v>12187108359</v>
          </cell>
        </row>
        <row r="18">
          <cell r="D18">
            <v>88150</v>
          </cell>
          <cell r="E18">
            <v>49296</v>
          </cell>
          <cell r="T18">
            <v>25424812023</v>
          </cell>
        </row>
        <row r="19">
          <cell r="D19">
            <v>33425</v>
          </cell>
          <cell r="E19">
            <v>29967</v>
          </cell>
          <cell r="T19">
            <v>9121246904</v>
          </cell>
        </row>
        <row r="20">
          <cell r="D20">
            <v>2347800</v>
          </cell>
          <cell r="E20">
            <v>705168</v>
          </cell>
          <cell r="T20">
            <v>842264351997</v>
          </cell>
        </row>
        <row r="21">
          <cell r="D21">
            <v>283200</v>
          </cell>
          <cell r="E21">
            <v>119045</v>
          </cell>
          <cell r="T21">
            <v>63361142051</v>
          </cell>
        </row>
        <row r="22">
          <cell r="D22">
            <v>47300</v>
          </cell>
          <cell r="E22">
            <v>35237</v>
          </cell>
          <cell r="T22">
            <v>14605919540</v>
          </cell>
        </row>
        <row r="23">
          <cell r="D23">
            <v>23250</v>
          </cell>
          <cell r="E23">
            <v>21654</v>
          </cell>
          <cell r="T23">
            <v>4390924651</v>
          </cell>
        </row>
        <row r="24">
          <cell r="D24">
            <v>84075</v>
          </cell>
          <cell r="E24">
            <v>61111</v>
          </cell>
          <cell r="T24">
            <v>16072273272</v>
          </cell>
        </row>
        <row r="25">
          <cell r="D25">
            <v>11125</v>
          </cell>
          <cell r="E25">
            <v>17069</v>
          </cell>
          <cell r="T25">
            <v>1612037480</v>
          </cell>
        </row>
        <row r="26">
          <cell r="D26">
            <v>67000</v>
          </cell>
          <cell r="E26">
            <v>52149</v>
          </cell>
          <cell r="T26">
            <v>14385627570</v>
          </cell>
        </row>
        <row r="27">
          <cell r="D27">
            <v>43000</v>
          </cell>
          <cell r="E27">
            <v>46348</v>
          </cell>
          <cell r="T27">
            <v>6611889600</v>
          </cell>
        </row>
        <row r="28">
          <cell r="D28">
            <v>23775</v>
          </cell>
          <cell r="E28">
            <v>32665</v>
          </cell>
          <cell r="T28">
            <v>5579952500</v>
          </cell>
        </row>
        <row r="29">
          <cell r="D29">
            <v>13725</v>
          </cell>
          <cell r="E29">
            <v>14855</v>
          </cell>
          <cell r="T29">
            <v>2251065301</v>
          </cell>
        </row>
        <row r="30">
          <cell r="D30">
            <v>946300</v>
          </cell>
          <cell r="E30">
            <v>328192</v>
          </cell>
          <cell r="T30">
            <v>185231882666.99969</v>
          </cell>
        </row>
        <row r="31">
          <cell r="D31">
            <v>18350</v>
          </cell>
          <cell r="E31">
            <v>16992</v>
          </cell>
          <cell r="T31">
            <v>14265595284</v>
          </cell>
        </row>
        <row r="32">
          <cell r="D32">
            <v>132000</v>
          </cell>
          <cell r="E32">
            <v>67264</v>
          </cell>
          <cell r="T32">
            <v>31962144397</v>
          </cell>
        </row>
        <row r="33">
          <cell r="D33">
            <v>12000</v>
          </cell>
          <cell r="E33">
            <v>8051</v>
          </cell>
          <cell r="T33">
            <v>2420660700</v>
          </cell>
        </row>
        <row r="34">
          <cell r="D34">
            <v>859800</v>
          </cell>
          <cell r="E34">
            <v>309066</v>
          </cell>
          <cell r="T34">
            <v>206481780420</v>
          </cell>
        </row>
        <row r="35">
          <cell r="D35">
            <v>554600</v>
          </cell>
          <cell r="E35">
            <v>220974</v>
          </cell>
          <cell r="T35">
            <v>88670495816</v>
          </cell>
        </row>
        <row r="36">
          <cell r="D36">
            <v>47350</v>
          </cell>
          <cell r="E36">
            <v>40776</v>
          </cell>
          <cell r="T36">
            <v>6126138609</v>
          </cell>
        </row>
        <row r="37">
          <cell r="D37">
            <v>303400</v>
          </cell>
          <cell r="E37">
            <v>122578</v>
          </cell>
          <cell r="T37">
            <v>58443458609</v>
          </cell>
        </row>
        <row r="38">
          <cell r="D38">
            <v>4550</v>
          </cell>
          <cell r="E38">
            <v>4192</v>
          </cell>
          <cell r="T38">
            <v>824617295</v>
          </cell>
        </row>
        <row r="39">
          <cell r="D39">
            <v>63100</v>
          </cell>
          <cell r="E39">
            <v>28617</v>
          </cell>
          <cell r="T39">
            <v>9219625247</v>
          </cell>
        </row>
        <row r="40">
          <cell r="D40">
            <v>235800</v>
          </cell>
          <cell r="E40">
            <v>109924</v>
          </cell>
          <cell r="T40">
            <v>59067413752</v>
          </cell>
        </row>
        <row r="41">
          <cell r="D41">
            <v>48100</v>
          </cell>
          <cell r="E41">
            <v>35110</v>
          </cell>
          <cell r="T41">
            <v>4405727694</v>
          </cell>
        </row>
        <row r="42">
          <cell r="D42">
            <v>261200</v>
          </cell>
          <cell r="E42">
            <v>104382</v>
          </cell>
          <cell r="T42">
            <v>29829149095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6360-EE8A-4C20-B2A9-20C5C4EE6BB8}">
  <sheetPr>
    <tabColor rgb="FF00B050"/>
  </sheetPr>
  <dimension ref="A1:E165"/>
  <sheetViews>
    <sheetView tabSelected="1" view="pageLayout" topLeftCell="A5" zoomScaleNormal="100" workbookViewId="0">
      <selection activeCell="A34" sqref="A34"/>
    </sheetView>
  </sheetViews>
  <sheetFormatPr defaultRowHeight="13.2" x14ac:dyDescent="0.25"/>
  <cols>
    <col min="1" max="1" width="20" style="5" customWidth="1"/>
    <col min="2" max="2" width="15.44140625" style="42" customWidth="1"/>
    <col min="3" max="3" width="14.109375" style="43" customWidth="1"/>
    <col min="4" max="4" width="20.5546875" style="5" customWidth="1"/>
    <col min="5" max="5" width="18.6640625" style="5" customWidth="1"/>
    <col min="6" max="6" width="16.33203125" style="5" customWidth="1"/>
    <col min="7" max="256" width="8.88671875" style="5"/>
    <col min="257" max="257" width="20" style="5" customWidth="1"/>
    <col min="258" max="258" width="15.44140625" style="5" customWidth="1"/>
    <col min="259" max="259" width="14.109375" style="5" customWidth="1"/>
    <col min="260" max="260" width="20.5546875" style="5" customWidth="1"/>
    <col min="261" max="261" width="18.6640625" style="5" customWidth="1"/>
    <col min="262" max="262" width="16.33203125" style="5" customWidth="1"/>
    <col min="263" max="512" width="8.88671875" style="5"/>
    <col min="513" max="513" width="20" style="5" customWidth="1"/>
    <col min="514" max="514" width="15.44140625" style="5" customWidth="1"/>
    <col min="515" max="515" width="14.109375" style="5" customWidth="1"/>
    <col min="516" max="516" width="20.5546875" style="5" customWidth="1"/>
    <col min="517" max="517" width="18.6640625" style="5" customWidth="1"/>
    <col min="518" max="518" width="16.33203125" style="5" customWidth="1"/>
    <col min="519" max="768" width="8.88671875" style="5"/>
    <col min="769" max="769" width="20" style="5" customWidth="1"/>
    <col min="770" max="770" width="15.44140625" style="5" customWidth="1"/>
    <col min="771" max="771" width="14.109375" style="5" customWidth="1"/>
    <col min="772" max="772" width="20.5546875" style="5" customWidth="1"/>
    <col min="773" max="773" width="18.6640625" style="5" customWidth="1"/>
    <col min="774" max="774" width="16.33203125" style="5" customWidth="1"/>
    <col min="775" max="1024" width="8.88671875" style="5"/>
    <col min="1025" max="1025" width="20" style="5" customWidth="1"/>
    <col min="1026" max="1026" width="15.44140625" style="5" customWidth="1"/>
    <col min="1027" max="1027" width="14.109375" style="5" customWidth="1"/>
    <col min="1028" max="1028" width="20.5546875" style="5" customWidth="1"/>
    <col min="1029" max="1029" width="18.6640625" style="5" customWidth="1"/>
    <col min="1030" max="1030" width="16.33203125" style="5" customWidth="1"/>
    <col min="1031" max="1280" width="8.88671875" style="5"/>
    <col min="1281" max="1281" width="20" style="5" customWidth="1"/>
    <col min="1282" max="1282" width="15.44140625" style="5" customWidth="1"/>
    <col min="1283" max="1283" width="14.109375" style="5" customWidth="1"/>
    <col min="1284" max="1284" width="20.5546875" style="5" customWidth="1"/>
    <col min="1285" max="1285" width="18.6640625" style="5" customWidth="1"/>
    <col min="1286" max="1286" width="16.33203125" style="5" customWidth="1"/>
    <col min="1287" max="1536" width="8.88671875" style="5"/>
    <col min="1537" max="1537" width="20" style="5" customWidth="1"/>
    <col min="1538" max="1538" width="15.44140625" style="5" customWidth="1"/>
    <col min="1539" max="1539" width="14.109375" style="5" customWidth="1"/>
    <col min="1540" max="1540" width="20.5546875" style="5" customWidth="1"/>
    <col min="1541" max="1541" width="18.6640625" style="5" customWidth="1"/>
    <col min="1542" max="1542" width="16.33203125" style="5" customWidth="1"/>
    <col min="1543" max="1792" width="8.88671875" style="5"/>
    <col min="1793" max="1793" width="20" style="5" customWidth="1"/>
    <col min="1794" max="1794" width="15.44140625" style="5" customWidth="1"/>
    <col min="1795" max="1795" width="14.109375" style="5" customWidth="1"/>
    <col min="1796" max="1796" width="20.5546875" style="5" customWidth="1"/>
    <col min="1797" max="1797" width="18.6640625" style="5" customWidth="1"/>
    <col min="1798" max="1798" width="16.33203125" style="5" customWidth="1"/>
    <col min="1799" max="2048" width="8.88671875" style="5"/>
    <col min="2049" max="2049" width="20" style="5" customWidth="1"/>
    <col min="2050" max="2050" width="15.44140625" style="5" customWidth="1"/>
    <col min="2051" max="2051" width="14.109375" style="5" customWidth="1"/>
    <col min="2052" max="2052" width="20.5546875" style="5" customWidth="1"/>
    <col min="2053" max="2053" width="18.6640625" style="5" customWidth="1"/>
    <col min="2054" max="2054" width="16.33203125" style="5" customWidth="1"/>
    <col min="2055" max="2304" width="8.88671875" style="5"/>
    <col min="2305" max="2305" width="20" style="5" customWidth="1"/>
    <col min="2306" max="2306" width="15.44140625" style="5" customWidth="1"/>
    <col min="2307" max="2307" width="14.109375" style="5" customWidth="1"/>
    <col min="2308" max="2308" width="20.5546875" style="5" customWidth="1"/>
    <col min="2309" max="2309" width="18.6640625" style="5" customWidth="1"/>
    <col min="2310" max="2310" width="16.33203125" style="5" customWidth="1"/>
    <col min="2311" max="2560" width="8.88671875" style="5"/>
    <col min="2561" max="2561" width="20" style="5" customWidth="1"/>
    <col min="2562" max="2562" width="15.44140625" style="5" customWidth="1"/>
    <col min="2563" max="2563" width="14.109375" style="5" customWidth="1"/>
    <col min="2564" max="2564" width="20.5546875" style="5" customWidth="1"/>
    <col min="2565" max="2565" width="18.6640625" style="5" customWidth="1"/>
    <col min="2566" max="2566" width="16.33203125" style="5" customWidth="1"/>
    <col min="2567" max="2816" width="8.88671875" style="5"/>
    <col min="2817" max="2817" width="20" style="5" customWidth="1"/>
    <col min="2818" max="2818" width="15.44140625" style="5" customWidth="1"/>
    <col min="2819" max="2819" width="14.109375" style="5" customWidth="1"/>
    <col min="2820" max="2820" width="20.5546875" style="5" customWidth="1"/>
    <col min="2821" max="2821" width="18.6640625" style="5" customWidth="1"/>
    <col min="2822" max="2822" width="16.33203125" style="5" customWidth="1"/>
    <col min="2823" max="3072" width="8.88671875" style="5"/>
    <col min="3073" max="3073" width="20" style="5" customWidth="1"/>
    <col min="3074" max="3074" width="15.44140625" style="5" customWidth="1"/>
    <col min="3075" max="3075" width="14.109375" style="5" customWidth="1"/>
    <col min="3076" max="3076" width="20.5546875" style="5" customWidth="1"/>
    <col min="3077" max="3077" width="18.6640625" style="5" customWidth="1"/>
    <col min="3078" max="3078" width="16.33203125" style="5" customWidth="1"/>
    <col min="3079" max="3328" width="8.88671875" style="5"/>
    <col min="3329" max="3329" width="20" style="5" customWidth="1"/>
    <col min="3330" max="3330" width="15.44140625" style="5" customWidth="1"/>
    <col min="3331" max="3331" width="14.109375" style="5" customWidth="1"/>
    <col min="3332" max="3332" width="20.5546875" style="5" customWidth="1"/>
    <col min="3333" max="3333" width="18.6640625" style="5" customWidth="1"/>
    <col min="3334" max="3334" width="16.33203125" style="5" customWidth="1"/>
    <col min="3335" max="3584" width="8.88671875" style="5"/>
    <col min="3585" max="3585" width="20" style="5" customWidth="1"/>
    <col min="3586" max="3586" width="15.44140625" style="5" customWidth="1"/>
    <col min="3587" max="3587" width="14.109375" style="5" customWidth="1"/>
    <col min="3588" max="3588" width="20.5546875" style="5" customWidth="1"/>
    <col min="3589" max="3589" width="18.6640625" style="5" customWidth="1"/>
    <col min="3590" max="3590" width="16.33203125" style="5" customWidth="1"/>
    <col min="3591" max="3840" width="8.88671875" style="5"/>
    <col min="3841" max="3841" width="20" style="5" customWidth="1"/>
    <col min="3842" max="3842" width="15.44140625" style="5" customWidth="1"/>
    <col min="3843" max="3843" width="14.109375" style="5" customWidth="1"/>
    <col min="3844" max="3844" width="20.5546875" style="5" customWidth="1"/>
    <col min="3845" max="3845" width="18.6640625" style="5" customWidth="1"/>
    <col min="3846" max="3846" width="16.33203125" style="5" customWidth="1"/>
    <col min="3847" max="4096" width="8.88671875" style="5"/>
    <col min="4097" max="4097" width="20" style="5" customWidth="1"/>
    <col min="4098" max="4098" width="15.44140625" style="5" customWidth="1"/>
    <col min="4099" max="4099" width="14.109375" style="5" customWidth="1"/>
    <col min="4100" max="4100" width="20.5546875" style="5" customWidth="1"/>
    <col min="4101" max="4101" width="18.6640625" style="5" customWidth="1"/>
    <col min="4102" max="4102" width="16.33203125" style="5" customWidth="1"/>
    <col min="4103" max="4352" width="8.88671875" style="5"/>
    <col min="4353" max="4353" width="20" style="5" customWidth="1"/>
    <col min="4354" max="4354" width="15.44140625" style="5" customWidth="1"/>
    <col min="4355" max="4355" width="14.109375" style="5" customWidth="1"/>
    <col min="4356" max="4356" width="20.5546875" style="5" customWidth="1"/>
    <col min="4357" max="4357" width="18.6640625" style="5" customWidth="1"/>
    <col min="4358" max="4358" width="16.33203125" style="5" customWidth="1"/>
    <col min="4359" max="4608" width="8.88671875" style="5"/>
    <col min="4609" max="4609" width="20" style="5" customWidth="1"/>
    <col min="4610" max="4610" width="15.44140625" style="5" customWidth="1"/>
    <col min="4611" max="4611" width="14.109375" style="5" customWidth="1"/>
    <col min="4612" max="4612" width="20.5546875" style="5" customWidth="1"/>
    <col min="4613" max="4613" width="18.6640625" style="5" customWidth="1"/>
    <col min="4614" max="4614" width="16.33203125" style="5" customWidth="1"/>
    <col min="4615" max="4864" width="8.88671875" style="5"/>
    <col min="4865" max="4865" width="20" style="5" customWidth="1"/>
    <col min="4866" max="4866" width="15.44140625" style="5" customWidth="1"/>
    <col min="4867" max="4867" width="14.109375" style="5" customWidth="1"/>
    <col min="4868" max="4868" width="20.5546875" style="5" customWidth="1"/>
    <col min="4869" max="4869" width="18.6640625" style="5" customWidth="1"/>
    <col min="4870" max="4870" width="16.33203125" style="5" customWidth="1"/>
    <col min="4871" max="5120" width="8.88671875" style="5"/>
    <col min="5121" max="5121" width="20" style="5" customWidth="1"/>
    <col min="5122" max="5122" width="15.44140625" style="5" customWidth="1"/>
    <col min="5123" max="5123" width="14.109375" style="5" customWidth="1"/>
    <col min="5124" max="5124" width="20.5546875" style="5" customWidth="1"/>
    <col min="5125" max="5125" width="18.6640625" style="5" customWidth="1"/>
    <col min="5126" max="5126" width="16.33203125" style="5" customWidth="1"/>
    <col min="5127" max="5376" width="8.88671875" style="5"/>
    <col min="5377" max="5377" width="20" style="5" customWidth="1"/>
    <col min="5378" max="5378" width="15.44140625" style="5" customWidth="1"/>
    <col min="5379" max="5379" width="14.109375" style="5" customWidth="1"/>
    <col min="5380" max="5380" width="20.5546875" style="5" customWidth="1"/>
    <col min="5381" max="5381" width="18.6640625" style="5" customWidth="1"/>
    <col min="5382" max="5382" width="16.33203125" style="5" customWidth="1"/>
    <col min="5383" max="5632" width="8.88671875" style="5"/>
    <col min="5633" max="5633" width="20" style="5" customWidth="1"/>
    <col min="5634" max="5634" width="15.44140625" style="5" customWidth="1"/>
    <col min="5635" max="5635" width="14.109375" style="5" customWidth="1"/>
    <col min="5636" max="5636" width="20.5546875" style="5" customWidth="1"/>
    <col min="5637" max="5637" width="18.6640625" style="5" customWidth="1"/>
    <col min="5638" max="5638" width="16.33203125" style="5" customWidth="1"/>
    <col min="5639" max="5888" width="8.88671875" style="5"/>
    <col min="5889" max="5889" width="20" style="5" customWidth="1"/>
    <col min="5890" max="5890" width="15.44140625" style="5" customWidth="1"/>
    <col min="5891" max="5891" width="14.109375" style="5" customWidth="1"/>
    <col min="5892" max="5892" width="20.5546875" style="5" customWidth="1"/>
    <col min="5893" max="5893" width="18.6640625" style="5" customWidth="1"/>
    <col min="5894" max="5894" width="16.33203125" style="5" customWidth="1"/>
    <col min="5895" max="6144" width="8.88671875" style="5"/>
    <col min="6145" max="6145" width="20" style="5" customWidth="1"/>
    <col min="6146" max="6146" width="15.44140625" style="5" customWidth="1"/>
    <col min="6147" max="6147" width="14.109375" style="5" customWidth="1"/>
    <col min="6148" max="6148" width="20.5546875" style="5" customWidth="1"/>
    <col min="6149" max="6149" width="18.6640625" style="5" customWidth="1"/>
    <col min="6150" max="6150" width="16.33203125" style="5" customWidth="1"/>
    <col min="6151" max="6400" width="8.88671875" style="5"/>
    <col min="6401" max="6401" width="20" style="5" customWidth="1"/>
    <col min="6402" max="6402" width="15.44140625" style="5" customWidth="1"/>
    <col min="6403" max="6403" width="14.109375" style="5" customWidth="1"/>
    <col min="6404" max="6404" width="20.5546875" style="5" customWidth="1"/>
    <col min="6405" max="6405" width="18.6640625" style="5" customWidth="1"/>
    <col min="6406" max="6406" width="16.33203125" style="5" customWidth="1"/>
    <col min="6407" max="6656" width="8.88671875" style="5"/>
    <col min="6657" max="6657" width="20" style="5" customWidth="1"/>
    <col min="6658" max="6658" width="15.44140625" style="5" customWidth="1"/>
    <col min="6659" max="6659" width="14.109375" style="5" customWidth="1"/>
    <col min="6660" max="6660" width="20.5546875" style="5" customWidth="1"/>
    <col min="6661" max="6661" width="18.6640625" style="5" customWidth="1"/>
    <col min="6662" max="6662" width="16.33203125" style="5" customWidth="1"/>
    <col min="6663" max="6912" width="8.88671875" style="5"/>
    <col min="6913" max="6913" width="20" style="5" customWidth="1"/>
    <col min="6914" max="6914" width="15.44140625" style="5" customWidth="1"/>
    <col min="6915" max="6915" width="14.109375" style="5" customWidth="1"/>
    <col min="6916" max="6916" width="20.5546875" style="5" customWidth="1"/>
    <col min="6917" max="6917" width="18.6640625" style="5" customWidth="1"/>
    <col min="6918" max="6918" width="16.33203125" style="5" customWidth="1"/>
    <col min="6919" max="7168" width="8.88671875" style="5"/>
    <col min="7169" max="7169" width="20" style="5" customWidth="1"/>
    <col min="7170" max="7170" width="15.44140625" style="5" customWidth="1"/>
    <col min="7171" max="7171" width="14.109375" style="5" customWidth="1"/>
    <col min="7172" max="7172" width="20.5546875" style="5" customWidth="1"/>
    <col min="7173" max="7173" width="18.6640625" style="5" customWidth="1"/>
    <col min="7174" max="7174" width="16.33203125" style="5" customWidth="1"/>
    <col min="7175" max="7424" width="8.88671875" style="5"/>
    <col min="7425" max="7425" width="20" style="5" customWidth="1"/>
    <col min="7426" max="7426" width="15.44140625" style="5" customWidth="1"/>
    <col min="7427" max="7427" width="14.109375" style="5" customWidth="1"/>
    <col min="7428" max="7428" width="20.5546875" style="5" customWidth="1"/>
    <col min="7429" max="7429" width="18.6640625" style="5" customWidth="1"/>
    <col min="7430" max="7430" width="16.33203125" style="5" customWidth="1"/>
    <col min="7431" max="7680" width="8.88671875" style="5"/>
    <col min="7681" max="7681" width="20" style="5" customWidth="1"/>
    <col min="7682" max="7682" width="15.44140625" style="5" customWidth="1"/>
    <col min="7683" max="7683" width="14.109375" style="5" customWidth="1"/>
    <col min="7684" max="7684" width="20.5546875" style="5" customWidth="1"/>
    <col min="7685" max="7685" width="18.6640625" style="5" customWidth="1"/>
    <col min="7686" max="7686" width="16.33203125" style="5" customWidth="1"/>
    <col min="7687" max="7936" width="8.88671875" style="5"/>
    <col min="7937" max="7937" width="20" style="5" customWidth="1"/>
    <col min="7938" max="7938" width="15.44140625" style="5" customWidth="1"/>
    <col min="7939" max="7939" width="14.109375" style="5" customWidth="1"/>
    <col min="7940" max="7940" width="20.5546875" style="5" customWidth="1"/>
    <col min="7941" max="7941" width="18.6640625" style="5" customWidth="1"/>
    <col min="7942" max="7942" width="16.33203125" style="5" customWidth="1"/>
    <col min="7943" max="8192" width="8.88671875" style="5"/>
    <col min="8193" max="8193" width="20" style="5" customWidth="1"/>
    <col min="8194" max="8194" width="15.44140625" style="5" customWidth="1"/>
    <col min="8195" max="8195" width="14.109375" style="5" customWidth="1"/>
    <col min="8196" max="8196" width="20.5546875" style="5" customWidth="1"/>
    <col min="8197" max="8197" width="18.6640625" style="5" customWidth="1"/>
    <col min="8198" max="8198" width="16.33203125" style="5" customWidth="1"/>
    <col min="8199" max="8448" width="8.88671875" style="5"/>
    <col min="8449" max="8449" width="20" style="5" customWidth="1"/>
    <col min="8450" max="8450" width="15.44140625" style="5" customWidth="1"/>
    <col min="8451" max="8451" width="14.109375" style="5" customWidth="1"/>
    <col min="8452" max="8452" width="20.5546875" style="5" customWidth="1"/>
    <col min="8453" max="8453" width="18.6640625" style="5" customWidth="1"/>
    <col min="8454" max="8454" width="16.33203125" style="5" customWidth="1"/>
    <col min="8455" max="8704" width="8.88671875" style="5"/>
    <col min="8705" max="8705" width="20" style="5" customWidth="1"/>
    <col min="8706" max="8706" width="15.44140625" style="5" customWidth="1"/>
    <col min="8707" max="8707" width="14.109375" style="5" customWidth="1"/>
    <col min="8708" max="8708" width="20.5546875" style="5" customWidth="1"/>
    <col min="8709" max="8709" width="18.6640625" style="5" customWidth="1"/>
    <col min="8710" max="8710" width="16.33203125" style="5" customWidth="1"/>
    <col min="8711" max="8960" width="8.88671875" style="5"/>
    <col min="8961" max="8961" width="20" style="5" customWidth="1"/>
    <col min="8962" max="8962" width="15.44140625" style="5" customWidth="1"/>
    <col min="8963" max="8963" width="14.109375" style="5" customWidth="1"/>
    <col min="8964" max="8964" width="20.5546875" style="5" customWidth="1"/>
    <col min="8965" max="8965" width="18.6640625" style="5" customWidth="1"/>
    <col min="8966" max="8966" width="16.33203125" style="5" customWidth="1"/>
    <col min="8967" max="9216" width="8.88671875" style="5"/>
    <col min="9217" max="9217" width="20" style="5" customWidth="1"/>
    <col min="9218" max="9218" width="15.44140625" style="5" customWidth="1"/>
    <col min="9219" max="9219" width="14.109375" style="5" customWidth="1"/>
    <col min="9220" max="9220" width="20.5546875" style="5" customWidth="1"/>
    <col min="9221" max="9221" width="18.6640625" style="5" customWidth="1"/>
    <col min="9222" max="9222" width="16.33203125" style="5" customWidth="1"/>
    <col min="9223" max="9472" width="8.88671875" style="5"/>
    <col min="9473" max="9473" width="20" style="5" customWidth="1"/>
    <col min="9474" max="9474" width="15.44140625" style="5" customWidth="1"/>
    <col min="9475" max="9475" width="14.109375" style="5" customWidth="1"/>
    <col min="9476" max="9476" width="20.5546875" style="5" customWidth="1"/>
    <col min="9477" max="9477" width="18.6640625" style="5" customWidth="1"/>
    <col min="9478" max="9478" width="16.33203125" style="5" customWidth="1"/>
    <col min="9479" max="9728" width="8.88671875" style="5"/>
    <col min="9729" max="9729" width="20" style="5" customWidth="1"/>
    <col min="9730" max="9730" width="15.44140625" style="5" customWidth="1"/>
    <col min="9731" max="9731" width="14.109375" style="5" customWidth="1"/>
    <col min="9732" max="9732" width="20.5546875" style="5" customWidth="1"/>
    <col min="9733" max="9733" width="18.6640625" style="5" customWidth="1"/>
    <col min="9734" max="9734" width="16.33203125" style="5" customWidth="1"/>
    <col min="9735" max="9984" width="8.88671875" style="5"/>
    <col min="9985" max="9985" width="20" style="5" customWidth="1"/>
    <col min="9986" max="9986" width="15.44140625" style="5" customWidth="1"/>
    <col min="9987" max="9987" width="14.109375" style="5" customWidth="1"/>
    <col min="9988" max="9988" width="20.5546875" style="5" customWidth="1"/>
    <col min="9989" max="9989" width="18.6640625" style="5" customWidth="1"/>
    <col min="9990" max="9990" width="16.33203125" style="5" customWidth="1"/>
    <col min="9991" max="10240" width="8.88671875" style="5"/>
    <col min="10241" max="10241" width="20" style="5" customWidth="1"/>
    <col min="10242" max="10242" width="15.44140625" style="5" customWidth="1"/>
    <col min="10243" max="10243" width="14.109375" style="5" customWidth="1"/>
    <col min="10244" max="10244" width="20.5546875" style="5" customWidth="1"/>
    <col min="10245" max="10245" width="18.6640625" style="5" customWidth="1"/>
    <col min="10246" max="10246" width="16.33203125" style="5" customWidth="1"/>
    <col min="10247" max="10496" width="8.88671875" style="5"/>
    <col min="10497" max="10497" width="20" style="5" customWidth="1"/>
    <col min="10498" max="10498" width="15.44140625" style="5" customWidth="1"/>
    <col min="10499" max="10499" width="14.109375" style="5" customWidth="1"/>
    <col min="10500" max="10500" width="20.5546875" style="5" customWidth="1"/>
    <col min="10501" max="10501" width="18.6640625" style="5" customWidth="1"/>
    <col min="10502" max="10502" width="16.33203125" style="5" customWidth="1"/>
    <col min="10503" max="10752" width="8.88671875" style="5"/>
    <col min="10753" max="10753" width="20" style="5" customWidth="1"/>
    <col min="10754" max="10754" width="15.44140625" style="5" customWidth="1"/>
    <col min="10755" max="10755" width="14.109375" style="5" customWidth="1"/>
    <col min="10756" max="10756" width="20.5546875" style="5" customWidth="1"/>
    <col min="10757" max="10757" width="18.6640625" style="5" customWidth="1"/>
    <col min="10758" max="10758" width="16.33203125" style="5" customWidth="1"/>
    <col min="10759" max="11008" width="8.88671875" style="5"/>
    <col min="11009" max="11009" width="20" style="5" customWidth="1"/>
    <col min="11010" max="11010" width="15.44140625" style="5" customWidth="1"/>
    <col min="11011" max="11011" width="14.109375" style="5" customWidth="1"/>
    <col min="11012" max="11012" width="20.5546875" style="5" customWidth="1"/>
    <col min="11013" max="11013" width="18.6640625" style="5" customWidth="1"/>
    <col min="11014" max="11014" width="16.33203125" style="5" customWidth="1"/>
    <col min="11015" max="11264" width="8.88671875" style="5"/>
    <col min="11265" max="11265" width="20" style="5" customWidth="1"/>
    <col min="11266" max="11266" width="15.44140625" style="5" customWidth="1"/>
    <col min="11267" max="11267" width="14.109375" style="5" customWidth="1"/>
    <col min="11268" max="11268" width="20.5546875" style="5" customWidth="1"/>
    <col min="11269" max="11269" width="18.6640625" style="5" customWidth="1"/>
    <col min="11270" max="11270" width="16.33203125" style="5" customWidth="1"/>
    <col min="11271" max="11520" width="8.88671875" style="5"/>
    <col min="11521" max="11521" width="20" style="5" customWidth="1"/>
    <col min="11522" max="11522" width="15.44140625" style="5" customWidth="1"/>
    <col min="11523" max="11523" width="14.109375" style="5" customWidth="1"/>
    <col min="11524" max="11524" width="20.5546875" style="5" customWidth="1"/>
    <col min="11525" max="11525" width="18.6640625" style="5" customWidth="1"/>
    <col min="11526" max="11526" width="16.33203125" style="5" customWidth="1"/>
    <col min="11527" max="11776" width="8.88671875" style="5"/>
    <col min="11777" max="11777" width="20" style="5" customWidth="1"/>
    <col min="11778" max="11778" width="15.44140625" style="5" customWidth="1"/>
    <col min="11779" max="11779" width="14.109375" style="5" customWidth="1"/>
    <col min="11780" max="11780" width="20.5546875" style="5" customWidth="1"/>
    <col min="11781" max="11781" width="18.6640625" style="5" customWidth="1"/>
    <col min="11782" max="11782" width="16.33203125" style="5" customWidth="1"/>
    <col min="11783" max="12032" width="8.88671875" style="5"/>
    <col min="12033" max="12033" width="20" style="5" customWidth="1"/>
    <col min="12034" max="12034" width="15.44140625" style="5" customWidth="1"/>
    <col min="12035" max="12035" width="14.109375" style="5" customWidth="1"/>
    <col min="12036" max="12036" width="20.5546875" style="5" customWidth="1"/>
    <col min="12037" max="12037" width="18.6640625" style="5" customWidth="1"/>
    <col min="12038" max="12038" width="16.33203125" style="5" customWidth="1"/>
    <col min="12039" max="12288" width="8.88671875" style="5"/>
    <col min="12289" max="12289" width="20" style="5" customWidth="1"/>
    <col min="12290" max="12290" width="15.44140625" style="5" customWidth="1"/>
    <col min="12291" max="12291" width="14.109375" style="5" customWidth="1"/>
    <col min="12292" max="12292" width="20.5546875" style="5" customWidth="1"/>
    <col min="12293" max="12293" width="18.6640625" style="5" customWidth="1"/>
    <col min="12294" max="12294" width="16.33203125" style="5" customWidth="1"/>
    <col min="12295" max="12544" width="8.88671875" style="5"/>
    <col min="12545" max="12545" width="20" style="5" customWidth="1"/>
    <col min="12546" max="12546" width="15.44140625" style="5" customWidth="1"/>
    <col min="12547" max="12547" width="14.109375" style="5" customWidth="1"/>
    <col min="12548" max="12548" width="20.5546875" style="5" customWidth="1"/>
    <col min="12549" max="12549" width="18.6640625" style="5" customWidth="1"/>
    <col min="12550" max="12550" width="16.33203125" style="5" customWidth="1"/>
    <col min="12551" max="12800" width="8.88671875" style="5"/>
    <col min="12801" max="12801" width="20" style="5" customWidth="1"/>
    <col min="12802" max="12802" width="15.44140625" style="5" customWidth="1"/>
    <col min="12803" max="12803" width="14.109375" style="5" customWidth="1"/>
    <col min="12804" max="12804" width="20.5546875" style="5" customWidth="1"/>
    <col min="12805" max="12805" width="18.6640625" style="5" customWidth="1"/>
    <col min="12806" max="12806" width="16.33203125" style="5" customWidth="1"/>
    <col min="12807" max="13056" width="8.88671875" style="5"/>
    <col min="13057" max="13057" width="20" style="5" customWidth="1"/>
    <col min="13058" max="13058" width="15.44140625" style="5" customWidth="1"/>
    <col min="13059" max="13059" width="14.109375" style="5" customWidth="1"/>
    <col min="13060" max="13060" width="20.5546875" style="5" customWidth="1"/>
    <col min="13061" max="13061" width="18.6640625" style="5" customWidth="1"/>
    <col min="13062" max="13062" width="16.33203125" style="5" customWidth="1"/>
    <col min="13063" max="13312" width="8.88671875" style="5"/>
    <col min="13313" max="13313" width="20" style="5" customWidth="1"/>
    <col min="13314" max="13314" width="15.44140625" style="5" customWidth="1"/>
    <col min="13315" max="13315" width="14.109375" style="5" customWidth="1"/>
    <col min="13316" max="13316" width="20.5546875" style="5" customWidth="1"/>
    <col min="13317" max="13317" width="18.6640625" style="5" customWidth="1"/>
    <col min="13318" max="13318" width="16.33203125" style="5" customWidth="1"/>
    <col min="13319" max="13568" width="8.88671875" style="5"/>
    <col min="13569" max="13569" width="20" style="5" customWidth="1"/>
    <col min="13570" max="13570" width="15.44140625" style="5" customWidth="1"/>
    <col min="13571" max="13571" width="14.109375" style="5" customWidth="1"/>
    <col min="13572" max="13572" width="20.5546875" style="5" customWidth="1"/>
    <col min="13573" max="13573" width="18.6640625" style="5" customWidth="1"/>
    <col min="13574" max="13574" width="16.33203125" style="5" customWidth="1"/>
    <col min="13575" max="13824" width="8.88671875" style="5"/>
    <col min="13825" max="13825" width="20" style="5" customWidth="1"/>
    <col min="13826" max="13826" width="15.44140625" style="5" customWidth="1"/>
    <col min="13827" max="13827" width="14.109375" style="5" customWidth="1"/>
    <col min="13828" max="13828" width="20.5546875" style="5" customWidth="1"/>
    <col min="13829" max="13829" width="18.6640625" style="5" customWidth="1"/>
    <col min="13830" max="13830" width="16.33203125" style="5" customWidth="1"/>
    <col min="13831" max="14080" width="8.88671875" style="5"/>
    <col min="14081" max="14081" width="20" style="5" customWidth="1"/>
    <col min="14082" max="14082" width="15.44140625" style="5" customWidth="1"/>
    <col min="14083" max="14083" width="14.109375" style="5" customWidth="1"/>
    <col min="14084" max="14084" width="20.5546875" style="5" customWidth="1"/>
    <col min="14085" max="14085" width="18.6640625" style="5" customWidth="1"/>
    <col min="14086" max="14086" width="16.33203125" style="5" customWidth="1"/>
    <col min="14087" max="14336" width="8.88671875" style="5"/>
    <col min="14337" max="14337" width="20" style="5" customWidth="1"/>
    <col min="14338" max="14338" width="15.44140625" style="5" customWidth="1"/>
    <col min="14339" max="14339" width="14.109375" style="5" customWidth="1"/>
    <col min="14340" max="14340" width="20.5546875" style="5" customWidth="1"/>
    <col min="14341" max="14341" width="18.6640625" style="5" customWidth="1"/>
    <col min="14342" max="14342" width="16.33203125" style="5" customWidth="1"/>
    <col min="14343" max="14592" width="8.88671875" style="5"/>
    <col min="14593" max="14593" width="20" style="5" customWidth="1"/>
    <col min="14594" max="14594" width="15.44140625" style="5" customWidth="1"/>
    <col min="14595" max="14595" width="14.109375" style="5" customWidth="1"/>
    <col min="14596" max="14596" width="20.5546875" style="5" customWidth="1"/>
    <col min="14597" max="14597" width="18.6640625" style="5" customWidth="1"/>
    <col min="14598" max="14598" width="16.33203125" style="5" customWidth="1"/>
    <col min="14599" max="14848" width="8.88671875" style="5"/>
    <col min="14849" max="14849" width="20" style="5" customWidth="1"/>
    <col min="14850" max="14850" width="15.44140625" style="5" customWidth="1"/>
    <col min="14851" max="14851" width="14.109375" style="5" customWidth="1"/>
    <col min="14852" max="14852" width="20.5546875" style="5" customWidth="1"/>
    <col min="14853" max="14853" width="18.6640625" style="5" customWidth="1"/>
    <col min="14854" max="14854" width="16.33203125" style="5" customWidth="1"/>
    <col min="14855" max="15104" width="8.88671875" style="5"/>
    <col min="15105" max="15105" width="20" style="5" customWidth="1"/>
    <col min="15106" max="15106" width="15.44140625" style="5" customWidth="1"/>
    <col min="15107" max="15107" width="14.109375" style="5" customWidth="1"/>
    <col min="15108" max="15108" width="20.5546875" style="5" customWidth="1"/>
    <col min="15109" max="15109" width="18.6640625" style="5" customWidth="1"/>
    <col min="15110" max="15110" width="16.33203125" style="5" customWidth="1"/>
    <col min="15111" max="15360" width="8.88671875" style="5"/>
    <col min="15361" max="15361" width="20" style="5" customWidth="1"/>
    <col min="15362" max="15362" width="15.44140625" style="5" customWidth="1"/>
    <col min="15363" max="15363" width="14.109375" style="5" customWidth="1"/>
    <col min="15364" max="15364" width="20.5546875" style="5" customWidth="1"/>
    <col min="15365" max="15365" width="18.6640625" style="5" customWidth="1"/>
    <col min="15366" max="15366" width="16.33203125" style="5" customWidth="1"/>
    <col min="15367" max="15616" width="8.88671875" style="5"/>
    <col min="15617" max="15617" width="20" style="5" customWidth="1"/>
    <col min="15618" max="15618" width="15.44140625" style="5" customWidth="1"/>
    <col min="15619" max="15619" width="14.109375" style="5" customWidth="1"/>
    <col min="15620" max="15620" width="20.5546875" style="5" customWidth="1"/>
    <col min="15621" max="15621" width="18.6640625" style="5" customWidth="1"/>
    <col min="15622" max="15622" width="16.33203125" style="5" customWidth="1"/>
    <col min="15623" max="15872" width="8.88671875" style="5"/>
    <col min="15873" max="15873" width="20" style="5" customWidth="1"/>
    <col min="15874" max="15874" width="15.44140625" style="5" customWidth="1"/>
    <col min="15875" max="15875" width="14.109375" style="5" customWidth="1"/>
    <col min="15876" max="15876" width="20.5546875" style="5" customWidth="1"/>
    <col min="15877" max="15877" width="18.6640625" style="5" customWidth="1"/>
    <col min="15878" max="15878" width="16.33203125" style="5" customWidth="1"/>
    <col min="15879" max="16128" width="8.88671875" style="5"/>
    <col min="16129" max="16129" width="20" style="5" customWidth="1"/>
    <col min="16130" max="16130" width="15.44140625" style="5" customWidth="1"/>
    <col min="16131" max="16131" width="14.109375" style="5" customWidth="1"/>
    <col min="16132" max="16132" width="20.5546875" style="5" customWidth="1"/>
    <col min="16133" max="16133" width="18.6640625" style="5" customWidth="1"/>
    <col min="16134" max="16134" width="16.33203125" style="5" customWidth="1"/>
    <col min="16135" max="16384" width="8.88671875" style="5"/>
  </cols>
  <sheetData>
    <row r="1" spans="1:5" ht="13.8" x14ac:dyDescent="0.25">
      <c r="A1" s="1"/>
      <c r="B1" s="2"/>
      <c r="C1" s="3" t="s">
        <v>0</v>
      </c>
      <c r="D1" s="4" t="s">
        <v>1</v>
      </c>
      <c r="E1" s="4" t="s">
        <v>2</v>
      </c>
    </row>
    <row r="2" spans="1:5" ht="14.4" thickBot="1" x14ac:dyDescent="0.3">
      <c r="A2" s="6" t="s">
        <v>3</v>
      </c>
      <c r="B2" s="7" t="s">
        <v>4</v>
      </c>
      <c r="C2" s="8" t="s">
        <v>5</v>
      </c>
      <c r="D2" s="6" t="s">
        <v>6</v>
      </c>
      <c r="E2" s="6" t="s">
        <v>7</v>
      </c>
    </row>
    <row r="3" spans="1:5" x14ac:dyDescent="0.25">
      <c r="A3" s="9" t="s">
        <v>8</v>
      </c>
      <c r="B3" s="10">
        <f>'[1]Other Source Input'!D4</f>
        <v>21200</v>
      </c>
      <c r="C3" s="11">
        <f>'[1]Other Source Input'!E4</f>
        <v>13112</v>
      </c>
      <c r="D3" s="12">
        <f>'[1]Other Source Input'!T4</f>
        <v>2718573000</v>
      </c>
      <c r="E3" s="13">
        <f>+D3/C3</f>
        <v>207334.73154362416</v>
      </c>
    </row>
    <row r="4" spans="1:5" x14ac:dyDescent="0.25">
      <c r="A4" s="14" t="s">
        <v>9</v>
      </c>
      <c r="B4" s="15">
        <f>'[1]Other Source Input'!D5</f>
        <v>22650</v>
      </c>
      <c r="C4" s="16">
        <f>'[1]Other Source Input'!E5</f>
        <v>10370</v>
      </c>
      <c r="D4" s="17">
        <f>'[1]Other Source Input'!T5</f>
        <v>2189461156</v>
      </c>
      <c r="E4" s="18">
        <f>+D4/C4</f>
        <v>211134.15197685632</v>
      </c>
    </row>
    <row r="5" spans="1:5" x14ac:dyDescent="0.25">
      <c r="A5" s="14" t="s">
        <v>10</v>
      </c>
      <c r="B5" s="15">
        <f>'[1]Other Source Input'!D6</f>
        <v>215500</v>
      </c>
      <c r="C5" s="16">
        <f>'[1]Other Source Input'!E6</f>
        <v>78235</v>
      </c>
      <c r="D5" s="17">
        <f>'[1]Other Source Input'!T6</f>
        <v>32681061304</v>
      </c>
      <c r="E5" s="18">
        <f>+D5/C5</f>
        <v>417729.42166549497</v>
      </c>
    </row>
    <row r="6" spans="1:5" x14ac:dyDescent="0.25">
      <c r="A6" s="14" t="s">
        <v>11</v>
      </c>
      <c r="B6" s="19">
        <f>'[1]Other Source Input'!D7</f>
        <v>81500</v>
      </c>
      <c r="C6" s="16">
        <f>'[1]Other Source Input'!E7</f>
        <v>45343</v>
      </c>
      <c r="D6" s="17">
        <f>'[1]Other Source Input'!T7</f>
        <v>21097832498</v>
      </c>
      <c r="E6" s="18">
        <f>+D6/C6</f>
        <v>465294.1467922281</v>
      </c>
    </row>
    <row r="7" spans="1:5" x14ac:dyDescent="0.25">
      <c r="A7" s="14" t="s">
        <v>12</v>
      </c>
      <c r="B7" s="15">
        <f>'[1]Other Source Input'!D8</f>
        <v>78075</v>
      </c>
      <c r="C7" s="16">
        <f>'[1]Other Source Input'!E8</f>
        <v>47360</v>
      </c>
      <c r="D7" s="17">
        <f>'[1]Other Source Input'!T8</f>
        <v>15696737386</v>
      </c>
      <c r="E7" s="18">
        <f t="shared" ref="E7:E40" si="0">+D7/C7</f>
        <v>331434.48872466217</v>
      </c>
    </row>
    <row r="8" spans="1:5" x14ac:dyDescent="0.25">
      <c r="A8" s="14" t="s">
        <v>13</v>
      </c>
      <c r="B8" s="15">
        <f>'[1]Other Source Input'!D9</f>
        <v>527400</v>
      </c>
      <c r="C8" s="16">
        <f>'[1]Other Source Input'!E9</f>
        <v>183516</v>
      </c>
      <c r="D8" s="17">
        <f>'[1]Other Source Input'!T9</f>
        <v>102760601824</v>
      </c>
      <c r="E8" s="18">
        <f t="shared" si="0"/>
        <v>559954.45532814576</v>
      </c>
    </row>
    <row r="9" spans="1:5" x14ac:dyDescent="0.25">
      <c r="A9" s="14" t="s">
        <v>14</v>
      </c>
      <c r="B9" s="15">
        <f>'[1]Other Source Input'!D10</f>
        <v>3950</v>
      </c>
      <c r="C9" s="16">
        <f>'[1]Other Source Input'!E10</f>
        <v>5497</v>
      </c>
      <c r="D9" s="17">
        <f>'[1]Other Source Input'!T10</f>
        <v>646500038</v>
      </c>
      <c r="E9" s="18">
        <f t="shared" si="0"/>
        <v>117609.61215208295</v>
      </c>
    </row>
    <row r="10" spans="1:5" x14ac:dyDescent="0.25">
      <c r="A10" s="14" t="s">
        <v>15</v>
      </c>
      <c r="B10" s="15">
        <f>'[1]Other Source Input'!D11</f>
        <v>113000</v>
      </c>
      <c r="C10" s="16">
        <f>'[1]Other Source Input'!E11</f>
        <v>53449</v>
      </c>
      <c r="D10" s="17">
        <f>'[1]Other Source Input'!T11</f>
        <v>17520889179</v>
      </c>
      <c r="E10" s="18">
        <f t="shared" si="0"/>
        <v>327805.74340025068</v>
      </c>
    </row>
    <row r="11" spans="1:5" x14ac:dyDescent="0.25">
      <c r="A11" s="14" t="s">
        <v>16</v>
      </c>
      <c r="B11" s="15">
        <f>'[1]Other Source Input'!D12</f>
        <v>44500</v>
      </c>
      <c r="C11" s="16">
        <f>'[1]Other Source Input'!E12</f>
        <v>27704</v>
      </c>
      <c r="D11" s="17">
        <f>'[1]Other Source Input'!T12</f>
        <v>8103219600</v>
      </c>
      <c r="E11" s="18">
        <f t="shared" si="0"/>
        <v>292492.76638752525</v>
      </c>
    </row>
    <row r="12" spans="1:5" x14ac:dyDescent="0.25">
      <c r="A12" s="14" t="s">
        <v>17</v>
      </c>
      <c r="B12" s="15">
        <f>'[1]Other Source Input'!D13</f>
        <v>7300</v>
      </c>
      <c r="C12" s="16">
        <f>'[1]Other Source Input'!E13</f>
        <v>8866</v>
      </c>
      <c r="D12" s="17">
        <f>'[1]Other Source Input'!T13</f>
        <v>823968200</v>
      </c>
      <c r="E12" s="18">
        <f t="shared" si="0"/>
        <v>92935.732009925559</v>
      </c>
    </row>
    <row r="13" spans="1:5" x14ac:dyDescent="0.25">
      <c r="A13" s="14" t="s">
        <v>18</v>
      </c>
      <c r="B13" s="15">
        <f>'[1]Other Source Input'!D14</f>
        <v>101100</v>
      </c>
      <c r="C13" s="16">
        <f>'[1]Other Source Input'!E14</f>
        <v>33455</v>
      </c>
      <c r="D13" s="17">
        <f>'[1]Other Source Input'!T14</f>
        <v>16349349700</v>
      </c>
      <c r="E13" s="18">
        <f t="shared" si="0"/>
        <v>488696.74787027348</v>
      </c>
    </row>
    <row r="14" spans="1:5" x14ac:dyDescent="0.25">
      <c r="A14" s="14" t="s">
        <v>19</v>
      </c>
      <c r="B14" s="15">
        <f>'[1]Other Source Input'!D15</f>
        <v>2300</v>
      </c>
      <c r="C14" s="16">
        <f>'[1]Other Source Input'!E15</f>
        <v>3771</v>
      </c>
      <c r="D14" s="17">
        <f>'[1]Other Source Input'!T15</f>
        <v>316187940</v>
      </c>
      <c r="E14" s="18">
        <f t="shared" si="0"/>
        <v>83847.239459029428</v>
      </c>
    </row>
    <row r="15" spans="1:5" x14ac:dyDescent="0.25">
      <c r="A15" s="14" t="s">
        <v>20</v>
      </c>
      <c r="B15" s="19">
        <f>'[1]Other Source Input'!D16</f>
        <v>103300</v>
      </c>
      <c r="C15" s="20">
        <f>'[1]Other Source Input'!E16</f>
        <v>56232</v>
      </c>
      <c r="D15" s="17">
        <f>'[1]Other Source Input'!T16</f>
        <v>16056902830</v>
      </c>
      <c r="E15" s="18">
        <f t="shared" si="0"/>
        <v>285547.42548726703</v>
      </c>
    </row>
    <row r="16" spans="1:5" x14ac:dyDescent="0.25">
      <c r="A16" s="14" t="s">
        <v>21</v>
      </c>
      <c r="B16" s="19">
        <f>'[1]Other Source Input'!D17</f>
        <v>77000</v>
      </c>
      <c r="C16" s="20">
        <f>'[1]Other Source Input'!E17</f>
        <v>56931</v>
      </c>
      <c r="D16" s="17">
        <f>'[1]Other Source Input'!T17</f>
        <v>12187108359</v>
      </c>
      <c r="E16" s="18">
        <f t="shared" si="0"/>
        <v>214068.05359118932</v>
      </c>
    </row>
    <row r="17" spans="1:5" x14ac:dyDescent="0.25">
      <c r="A17" s="14" t="s">
        <v>22</v>
      </c>
      <c r="B17" s="15">
        <f>'[1]Other Source Input'!D18</f>
        <v>88150</v>
      </c>
      <c r="C17" s="16">
        <f>'[1]Other Source Input'!E18</f>
        <v>49296</v>
      </c>
      <c r="D17" s="17">
        <f>'[1]Other Source Input'!T18</f>
        <v>25424812023</v>
      </c>
      <c r="E17" s="18">
        <f t="shared" si="0"/>
        <v>515758.11471518985</v>
      </c>
    </row>
    <row r="18" spans="1:5" x14ac:dyDescent="0.25">
      <c r="A18" s="14" t="s">
        <v>23</v>
      </c>
      <c r="B18" s="15">
        <f>'[1]Other Source Input'!D19</f>
        <v>33425</v>
      </c>
      <c r="C18" s="16">
        <f>'[1]Other Source Input'!E19</f>
        <v>29967</v>
      </c>
      <c r="D18" s="17">
        <f>'[1]Other Source Input'!T19</f>
        <v>9121246904</v>
      </c>
      <c r="E18" s="18">
        <f t="shared" si="0"/>
        <v>304376.37748189678</v>
      </c>
    </row>
    <row r="19" spans="1:5" x14ac:dyDescent="0.25">
      <c r="A19" s="14" t="s">
        <v>24</v>
      </c>
      <c r="B19" s="15">
        <f>'[1]Other Source Input'!D20</f>
        <v>2347800</v>
      </c>
      <c r="C19" s="16">
        <f>'[1]Other Source Input'!E20</f>
        <v>705168</v>
      </c>
      <c r="D19" s="17">
        <f>'[1]Other Source Input'!T20</f>
        <v>842264351997</v>
      </c>
      <c r="E19" s="18">
        <f t="shared" si="0"/>
        <v>1194416.5815763052</v>
      </c>
    </row>
    <row r="20" spans="1:5" x14ac:dyDescent="0.25">
      <c r="A20" s="14" t="s">
        <v>25</v>
      </c>
      <c r="B20" s="15">
        <f>'[1]Other Source Input'!D21</f>
        <v>283200</v>
      </c>
      <c r="C20" s="16">
        <f>'[1]Other Source Input'!E21</f>
        <v>119045</v>
      </c>
      <c r="D20" s="17">
        <f>'[1]Other Source Input'!T21</f>
        <v>63361142051</v>
      </c>
      <c r="E20" s="18">
        <f t="shared" si="0"/>
        <v>532245.30262505775</v>
      </c>
    </row>
    <row r="21" spans="1:5" x14ac:dyDescent="0.25">
      <c r="A21" s="14" t="s">
        <v>26</v>
      </c>
      <c r="B21" s="15">
        <f>'[1]Other Source Input'!D22</f>
        <v>47300</v>
      </c>
      <c r="C21" s="16">
        <f>'[1]Other Source Input'!E22</f>
        <v>35237</v>
      </c>
      <c r="D21" s="17">
        <f>'[1]Other Source Input'!T22</f>
        <v>14605919540</v>
      </c>
      <c r="E21" s="18">
        <f t="shared" si="0"/>
        <v>414505.19453983026</v>
      </c>
    </row>
    <row r="22" spans="1:5" x14ac:dyDescent="0.25">
      <c r="A22" s="14" t="s">
        <v>27</v>
      </c>
      <c r="B22" s="19">
        <f>'[1]Other Source Input'!D23</f>
        <v>23250</v>
      </c>
      <c r="C22" s="16">
        <f>'[1]Other Source Input'!E23</f>
        <v>21654</v>
      </c>
      <c r="D22" s="17">
        <f>'[1]Other Source Input'!T23</f>
        <v>4390924651</v>
      </c>
      <c r="E22" s="18">
        <f t="shared" si="0"/>
        <v>202776.6071395585</v>
      </c>
    </row>
    <row r="23" spans="1:5" x14ac:dyDescent="0.25">
      <c r="A23" s="14" t="s">
        <v>28</v>
      </c>
      <c r="B23" s="19">
        <f>'[1]Other Source Input'!D24</f>
        <v>84075</v>
      </c>
      <c r="C23" s="16">
        <f>'[1]Other Source Input'!E24</f>
        <v>61111</v>
      </c>
      <c r="D23" s="17">
        <f>'[1]Other Source Input'!T24</f>
        <v>16072273272</v>
      </c>
      <c r="E23" s="18">
        <f>+D23/C23</f>
        <v>263001.31354420644</v>
      </c>
    </row>
    <row r="24" spans="1:5" x14ac:dyDescent="0.25">
      <c r="A24" s="14" t="s">
        <v>29</v>
      </c>
      <c r="B24" s="19">
        <f>'[1]Other Source Input'!D25</f>
        <v>11125</v>
      </c>
      <c r="C24" s="16">
        <f>'[1]Other Source Input'!E25</f>
        <v>17069</v>
      </c>
      <c r="D24" s="17">
        <f>'[1]Other Source Input'!T25</f>
        <v>1612037480</v>
      </c>
      <c r="E24" s="18">
        <f t="shared" si="0"/>
        <v>94442.409045638298</v>
      </c>
    </row>
    <row r="25" spans="1:5" x14ac:dyDescent="0.25">
      <c r="A25" s="14" t="s">
        <v>30</v>
      </c>
      <c r="B25" s="15">
        <f>'[1]Other Source Input'!D26</f>
        <v>67000</v>
      </c>
      <c r="C25" s="16">
        <f>'[1]Other Source Input'!E26</f>
        <v>52149</v>
      </c>
      <c r="D25" s="17">
        <f>'[1]Other Source Input'!T26</f>
        <v>14385627570</v>
      </c>
      <c r="E25" s="18">
        <f t="shared" si="0"/>
        <v>275856.24978427199</v>
      </c>
    </row>
    <row r="26" spans="1:5" x14ac:dyDescent="0.25">
      <c r="A26" s="14" t="s">
        <v>31</v>
      </c>
      <c r="B26" s="19">
        <f>'[1]Other Source Input'!D27</f>
        <v>43000</v>
      </c>
      <c r="C26" s="16">
        <f>'[1]Other Source Input'!E27</f>
        <v>46348</v>
      </c>
      <c r="D26" s="17">
        <f>'[1]Other Source Input'!T27</f>
        <v>6611889600</v>
      </c>
      <c r="E26" s="18">
        <f t="shared" si="0"/>
        <v>142657.49546906014</v>
      </c>
    </row>
    <row r="27" spans="1:5" x14ac:dyDescent="0.25">
      <c r="A27" s="14" t="s">
        <v>32</v>
      </c>
      <c r="B27" s="19">
        <f>'[1]Other Source Input'!D28</f>
        <v>23775</v>
      </c>
      <c r="C27" s="16">
        <f>'[1]Other Source Input'!E28</f>
        <v>32665</v>
      </c>
      <c r="D27" s="17">
        <f>'[1]Other Source Input'!T28</f>
        <v>5579952500</v>
      </c>
      <c r="E27" s="18">
        <f>+D27/C27</f>
        <v>170823.58793816011</v>
      </c>
    </row>
    <row r="28" spans="1:5" x14ac:dyDescent="0.25">
      <c r="A28" s="14" t="s">
        <v>33</v>
      </c>
      <c r="B28" s="19">
        <f>'[1]Other Source Input'!D29</f>
        <v>13725</v>
      </c>
      <c r="C28" s="16">
        <f>'[1]Other Source Input'!E29</f>
        <v>14855</v>
      </c>
      <c r="D28" s="17">
        <f>'[1]Other Source Input'!T29</f>
        <v>2251065301</v>
      </c>
      <c r="E28" s="18">
        <f>+D28/C28</f>
        <v>151535.86677886234</v>
      </c>
    </row>
    <row r="29" spans="1:5" x14ac:dyDescent="0.25">
      <c r="A29" s="14" t="s">
        <v>34</v>
      </c>
      <c r="B29" s="15">
        <f>'[1]Other Source Input'!D30</f>
        <v>946300</v>
      </c>
      <c r="C29" s="16">
        <f>'[1]Other Source Input'!E30</f>
        <v>328192</v>
      </c>
      <c r="D29" s="17">
        <f>'[1]Other Source Input'!T30</f>
        <v>185231882666.99969</v>
      </c>
      <c r="E29" s="18">
        <f t="shared" si="0"/>
        <v>564400.96853975626</v>
      </c>
    </row>
    <row r="30" spans="1:5" x14ac:dyDescent="0.25">
      <c r="A30" s="14" t="s">
        <v>35</v>
      </c>
      <c r="B30" s="15">
        <f>'[1]Other Source Input'!D31</f>
        <v>18350</v>
      </c>
      <c r="C30" s="16">
        <f>'[1]Other Source Input'!E31</f>
        <v>16992</v>
      </c>
      <c r="D30" s="17">
        <f>'[1]Other Source Input'!T31</f>
        <v>14265595284</v>
      </c>
      <c r="E30" s="18">
        <f>+D30/C30</f>
        <v>839547.74505649717</v>
      </c>
    </row>
    <row r="31" spans="1:5" x14ac:dyDescent="0.25">
      <c r="A31" s="14" t="s">
        <v>36</v>
      </c>
      <c r="B31" s="15">
        <f>'[1]Other Source Input'!D32</f>
        <v>132000</v>
      </c>
      <c r="C31" s="16">
        <f>'[1]Other Source Input'!E32</f>
        <v>67264</v>
      </c>
      <c r="D31" s="17">
        <f>'[1]Other Source Input'!T32</f>
        <v>31962144397</v>
      </c>
      <c r="E31" s="18">
        <f t="shared" si="0"/>
        <v>475174.60152533301</v>
      </c>
    </row>
    <row r="32" spans="1:5" x14ac:dyDescent="0.25">
      <c r="A32" s="14" t="s">
        <v>37</v>
      </c>
      <c r="B32" s="15">
        <f>'[1]Other Source Input'!D33</f>
        <v>12000</v>
      </c>
      <c r="C32" s="16">
        <f>'[1]Other Source Input'!E33</f>
        <v>8051</v>
      </c>
      <c r="D32" s="17">
        <f>'[1]Other Source Input'!T33</f>
        <v>2420660700</v>
      </c>
      <c r="E32" s="18">
        <f t="shared" si="0"/>
        <v>300665.84275245311</v>
      </c>
    </row>
    <row r="33" spans="1:5" x14ac:dyDescent="0.25">
      <c r="A33" s="14" t="s">
        <v>38</v>
      </c>
      <c r="B33" s="15">
        <f>'[1]Other Source Input'!D34</f>
        <v>859800</v>
      </c>
      <c r="C33" s="16">
        <f>'[1]Other Source Input'!E34</f>
        <v>309066</v>
      </c>
      <c r="D33" s="17">
        <f>'[1]Other Source Input'!T34</f>
        <v>206481780420</v>
      </c>
      <c r="E33" s="18">
        <f>+D33/C33</f>
        <v>668083.12923453248</v>
      </c>
    </row>
    <row r="34" spans="1:5" x14ac:dyDescent="0.25">
      <c r="A34" s="14" t="s">
        <v>39</v>
      </c>
      <c r="B34" s="15">
        <f>'[1]Other Source Input'!D35</f>
        <v>554600</v>
      </c>
      <c r="C34" s="16">
        <f>'[1]Other Source Input'!E35</f>
        <v>220974</v>
      </c>
      <c r="D34" s="17">
        <f>'[1]Other Source Input'!T35</f>
        <v>88670495816</v>
      </c>
      <c r="E34" s="18">
        <f t="shared" si="0"/>
        <v>401271.17134142481</v>
      </c>
    </row>
    <row r="35" spans="1:5" x14ac:dyDescent="0.25">
      <c r="A35" s="14" t="s">
        <v>40</v>
      </c>
      <c r="B35" s="19">
        <f>'[1]Other Source Input'!D36</f>
        <v>47350</v>
      </c>
      <c r="C35" s="16">
        <f>'[1]Other Source Input'!E36</f>
        <v>40776</v>
      </c>
      <c r="D35" s="17">
        <f>'[1]Other Source Input'!T36</f>
        <v>6126138609</v>
      </c>
      <c r="E35" s="18">
        <f t="shared" si="0"/>
        <v>150238.83188640376</v>
      </c>
    </row>
    <row r="36" spans="1:5" x14ac:dyDescent="0.25">
      <c r="A36" s="14" t="s">
        <v>41</v>
      </c>
      <c r="B36" s="15">
        <f>'[1]Other Source Input'!D37</f>
        <v>303400</v>
      </c>
      <c r="C36" s="16">
        <f>'[1]Other Source Input'!E37</f>
        <v>122578</v>
      </c>
      <c r="D36" s="17">
        <f>'[1]Other Source Input'!T37</f>
        <v>58443458609</v>
      </c>
      <c r="E36" s="18">
        <f t="shared" si="0"/>
        <v>476785.87192644685</v>
      </c>
    </row>
    <row r="37" spans="1:5" x14ac:dyDescent="0.25">
      <c r="A37" s="14" t="s">
        <v>42</v>
      </c>
      <c r="B37" s="15">
        <f>'[1]Other Source Input'!D38</f>
        <v>4550</v>
      </c>
      <c r="C37" s="16">
        <f>'[1]Other Source Input'!E38</f>
        <v>4192</v>
      </c>
      <c r="D37" s="17">
        <f>'[1]Other Source Input'!T38</f>
        <v>824617295</v>
      </c>
      <c r="E37" s="18">
        <f t="shared" si="0"/>
        <v>196712.14098282444</v>
      </c>
    </row>
    <row r="38" spans="1:5" x14ac:dyDescent="0.25">
      <c r="A38" s="14" t="s">
        <v>43</v>
      </c>
      <c r="B38" s="15">
        <f>'[1]Other Source Input'!D39</f>
        <v>63100</v>
      </c>
      <c r="C38" s="16">
        <f>'[1]Other Source Input'!E39</f>
        <v>28617</v>
      </c>
      <c r="D38" s="17">
        <f>'[1]Other Source Input'!T39</f>
        <v>9219625247</v>
      </c>
      <c r="E38" s="18">
        <f t="shared" si="0"/>
        <v>322173.01768179756</v>
      </c>
    </row>
    <row r="39" spans="1:5" x14ac:dyDescent="0.25">
      <c r="A39" s="14" t="s">
        <v>44</v>
      </c>
      <c r="B39" s="19">
        <f>'[1]Other Source Input'!D40</f>
        <v>235800</v>
      </c>
      <c r="C39" s="16">
        <f>'[1]Other Source Input'!E40</f>
        <v>109924</v>
      </c>
      <c r="D39" s="17">
        <f>'[1]Other Source Input'!T40</f>
        <v>59067413752</v>
      </c>
      <c r="E39" s="18">
        <f t="shared" si="0"/>
        <v>537347.74709799502</v>
      </c>
    </row>
    <row r="40" spans="1:5" x14ac:dyDescent="0.25">
      <c r="A40" s="14" t="s">
        <v>45</v>
      </c>
      <c r="B40" s="15">
        <f>'[1]Other Source Input'!D41</f>
        <v>48100</v>
      </c>
      <c r="C40" s="16">
        <f>'[1]Other Source Input'!E41</f>
        <v>35110</v>
      </c>
      <c r="D40" s="17">
        <f>'[1]Other Source Input'!T41</f>
        <v>4405727694</v>
      </c>
      <c r="E40" s="18">
        <f t="shared" si="0"/>
        <v>125483.5572201652</v>
      </c>
    </row>
    <row r="41" spans="1:5" ht="13.8" thickBot="1" x14ac:dyDescent="0.3">
      <c r="A41" s="21" t="s">
        <v>46</v>
      </c>
      <c r="B41" s="22">
        <f>'[1]Other Source Input'!D42</f>
        <v>261200</v>
      </c>
      <c r="C41" s="23">
        <f>'[1]Other Source Input'!E42</f>
        <v>104382</v>
      </c>
      <c r="D41" s="24">
        <f>'[1]Other Source Input'!T42</f>
        <v>29829149095</v>
      </c>
      <c r="E41" s="25">
        <f>+D41/C41</f>
        <v>285769.08945028839</v>
      </c>
    </row>
    <row r="42" spans="1:5" ht="13.8" x14ac:dyDescent="0.25">
      <c r="A42" s="26" t="s">
        <v>47</v>
      </c>
      <c r="B42" s="27">
        <f>SUM(B3:B41)</f>
        <v>7951150</v>
      </c>
      <c r="C42" s="27">
        <f>SUM(C3:C41)</f>
        <v>3204523</v>
      </c>
      <c r="D42" s="28">
        <f>SUM(D3:D41)</f>
        <v>1951778325487.9998</v>
      </c>
      <c r="E42" s="29" t="s">
        <v>48</v>
      </c>
    </row>
    <row r="43" spans="1:5" ht="14.4" thickBot="1" x14ac:dyDescent="0.3">
      <c r="A43" s="30"/>
      <c r="B43" s="31"/>
      <c r="C43" s="31"/>
      <c r="D43" s="32"/>
      <c r="E43" s="33">
        <f>AVERAGE(E3:E41)</f>
        <v>351331.62901852588</v>
      </c>
    </row>
    <row r="44" spans="1:5" ht="16.5" customHeight="1" thickBot="1" x14ac:dyDescent="0.3">
      <c r="A44" s="34" t="s">
        <v>49</v>
      </c>
      <c r="B44" s="35"/>
      <c r="C44" s="36"/>
      <c r="D44" s="37"/>
      <c r="E44" s="38">
        <f>SUM(D42/C42)</f>
        <v>609069.84455658449</v>
      </c>
    </row>
    <row r="45" spans="1:5" x14ac:dyDescent="0.25">
      <c r="A45" s="39" t="s">
        <v>50</v>
      </c>
      <c r="B45" s="40"/>
      <c r="C45" s="5"/>
      <c r="D45" s="40"/>
    </row>
    <row r="46" spans="1:5" x14ac:dyDescent="0.25">
      <c r="A46" s="39" t="s">
        <v>51</v>
      </c>
      <c r="B46" s="5"/>
      <c r="C46" s="5"/>
    </row>
    <row r="47" spans="1:5" x14ac:dyDescent="0.25">
      <c r="B47" s="5"/>
      <c r="C47" s="5"/>
    </row>
    <row r="48" spans="1:5" x14ac:dyDescent="0.25">
      <c r="B48" s="5"/>
      <c r="C48" s="41"/>
    </row>
    <row r="49" spans="2:3" x14ac:dyDescent="0.25">
      <c r="B49" s="5"/>
      <c r="C49" s="40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&amp;C&amp;"Arial,Bold"&amp;18POPULATION, REAL PROPERTY, AND ASSESSED VALUE
&amp;16(2023 Data)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B65120-8060-485B-BA9C-316812532405}"/>
</file>

<file path=customXml/itemProps2.xml><?xml version="1.0" encoding="utf-8"?>
<ds:datastoreItem xmlns:ds="http://schemas.openxmlformats.org/officeDocument/2006/customXml" ds:itemID="{1ECB98D8-444D-4EF6-9FAE-98C7A57DBF57}"/>
</file>

<file path=customXml/itemProps3.xml><?xml version="1.0" encoding="utf-8"?>
<ds:datastoreItem xmlns:ds="http://schemas.openxmlformats.org/officeDocument/2006/customXml" ds:itemID="{C0DF9275-EC6F-4743-BD7C-AC8D514DA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2024-09-10T15:30:57Z</dcterms:created>
  <dcterms:modified xsi:type="dcterms:W3CDTF">2024-09-10T15:31:26Z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