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21" sheetId="1" r:id="rId1"/>
  </sheets>
  <externalReferences>
    <externalReference r:id="rId2"/>
  </externalReferences>
  <definedNames>
    <definedName name="_xlnm.Print_Area" localSheetId="0">'Table 21'!$A$1:$J$49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42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39" i="1" s="1"/>
  <c r="J46" i="1" s="1"/>
</calcChain>
</file>

<file path=xl/sharedStrings.xml><?xml version="1.0" encoding="utf-8"?>
<sst xmlns="http://schemas.openxmlformats.org/spreadsheetml/2006/main" count="49" uniqueCount="49">
  <si>
    <t>Table 21</t>
  </si>
  <si>
    <t>PUBLIC UTILITY DISTRICT (PUD)</t>
  </si>
  <si>
    <t>PRIVILEGE TAX DISTRIBUTIONS</t>
  </si>
  <si>
    <t>Fiscal Years 2013-2017</t>
  </si>
  <si>
    <t>County</t>
  </si>
  <si>
    <t>FY 2013</t>
  </si>
  <si>
    <t>FY 2014</t>
  </si>
  <si>
    <t>FY 2015</t>
  </si>
  <si>
    <t>FY 2016</t>
  </si>
  <si>
    <t>FY 2017</t>
  </si>
  <si>
    <t>LOCAL GOVERNMENT</t>
  </si>
  <si>
    <t>Adams</t>
  </si>
  <si>
    <t>Asotin</t>
  </si>
  <si>
    <t>Benton</t>
  </si>
  <si>
    <t>Chelan</t>
  </si>
  <si>
    <t>Clallam</t>
  </si>
  <si>
    <t>Clark</t>
  </si>
  <si>
    <t>Cowlitz</t>
  </si>
  <si>
    <t>Douglas</t>
  </si>
  <si>
    <t>Ferry</t>
  </si>
  <si>
    <t>Franklin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</si>
  <si>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</si>
  <si>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</si>
  <si>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</si>
  <si>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</si>
  <si>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</si>
  <si>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</si>
  <si>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</si>
  <si>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</si>
  <si>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</si>
  <si>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</si>
  <si>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</si>
  <si>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</si>
  <si>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</si>
  <si>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</si>
  <si>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Skagit</t>
  </si>
  <si>
    <t>Skamania</t>
  </si>
  <si>
    <t>Snohomish</t>
  </si>
  <si>
    <t>Thurston</t>
  </si>
  <si>
    <t>Wahkiakum</t>
  </si>
  <si>
    <t>Walla Walla</t>
  </si>
  <si>
    <t>Whatcom</t>
  </si>
  <si>
    <t>Yakima</t>
  </si>
  <si>
    <t xml:space="preserve">        Local Subtotal</t>
  </si>
  <si>
    <t>STATE GOVERNMENT</t>
  </si>
  <si>
    <t>Schools</t>
  </si>
  <si>
    <r>
      <t>Other General Fund</t>
    </r>
    <r>
      <rPr>
        <b/>
        <vertAlign val="superscript"/>
        <sz val="9"/>
        <rFont val="Calibri"/>
        <family val="2"/>
        <scheme val="minor"/>
      </rPr>
      <t>1</t>
    </r>
  </si>
  <si>
    <t>GRAND TOTAL</t>
  </si>
  <si>
    <t xml:space="preserve">1   Includes surtax.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</si>
</sst>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_);\(0\)"/>
    <numFmt numFmtId="165" formatCode="&quot;$&quot;#,##0"/>
    <numFmt numFmtId="166" formatCode="_(&quot;$&quot;* #,##0_);_(&quot;$&quot;* \(#,##0\);_(&quot;$&quot;* &quot;-&quot;??_);_(@_)"/>
  </numFmts>
  <fonts count="10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164" fontId="3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2" fillId="0" borderId="0" xfId="0" applyFont="1" applyBorder="1"/>
    <xf numFmtId="165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166" fontId="5" fillId="0" borderId="0" xfId="1" applyNumberFormat="1" applyFont="1"/>
    <xf numFmtId="0" fontId="5" fillId="0" borderId="2" xfId="0" applyFont="1" applyBorder="1"/>
    <xf numFmtId="6" fontId="5" fillId="0" borderId="2" xfId="0" applyNumberFormat="1" applyFont="1" applyBorder="1"/>
    <xf numFmtId="3" fontId="5" fillId="0" borderId="2" xfId="0" applyNumberFormat="1" applyFont="1" applyBorder="1"/>
    <xf numFmtId="3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21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1 Raw Data"/>
      <sheetName val="Table 21"/>
    </sheetNames>
    <sheetDataSet>
      <sheetData sheetId="0">
        <row r="6">
          <cell r="D6">
            <v>18765256.950000003</v>
          </cell>
          <cell r="E6">
            <v>2014363.5</v>
          </cell>
          <cell r="F6">
            <v>3525136.0799999996</v>
          </cell>
        </row>
        <row r="7">
          <cell r="C7">
            <v>1107.49</v>
          </cell>
        </row>
        <row r="8">
          <cell r="C8">
            <v>166.66</v>
          </cell>
        </row>
        <row r="9">
          <cell r="C9">
            <v>2031045.4100000001</v>
          </cell>
        </row>
        <row r="10">
          <cell r="C10">
            <v>1381920.72</v>
          </cell>
        </row>
        <row r="11">
          <cell r="C11">
            <v>588683.6</v>
          </cell>
        </row>
        <row r="12">
          <cell r="C12">
            <v>4262123.1500000004</v>
          </cell>
        </row>
        <row r="14">
          <cell r="C14">
            <v>2725818.68</v>
          </cell>
        </row>
        <row r="15">
          <cell r="C15">
            <v>866626.14000000013</v>
          </cell>
        </row>
        <row r="16">
          <cell r="C16">
            <v>76356.740000000005</v>
          </cell>
        </row>
        <row r="17">
          <cell r="C17">
            <v>1184863.26</v>
          </cell>
        </row>
        <row r="19">
          <cell r="C19">
            <v>2805887.5</v>
          </cell>
        </row>
        <row r="20">
          <cell r="C20">
            <v>942119.86</v>
          </cell>
        </row>
        <row r="21">
          <cell r="C21">
            <v>142133</v>
          </cell>
        </row>
        <row r="22">
          <cell r="C22">
            <v>382493.89</v>
          </cell>
        </row>
        <row r="24">
          <cell r="C24">
            <v>2895.66</v>
          </cell>
        </row>
        <row r="25">
          <cell r="C25">
            <v>287421.44</v>
          </cell>
        </row>
        <row r="26">
          <cell r="C26">
            <v>373449.01</v>
          </cell>
        </row>
        <row r="27">
          <cell r="C27">
            <v>753054.16</v>
          </cell>
        </row>
        <row r="28">
          <cell r="C28">
            <v>1869.8</v>
          </cell>
        </row>
        <row r="29">
          <cell r="C29">
            <v>756438.79</v>
          </cell>
        </row>
        <row r="30">
          <cell r="C30">
            <v>649511.32000000007</v>
          </cell>
        </row>
        <row r="31">
          <cell r="C31">
            <v>290162.25</v>
          </cell>
        </row>
        <row r="32">
          <cell r="C32">
            <v>495661.64</v>
          </cell>
        </row>
        <row r="33">
          <cell r="C33">
            <v>12428.81</v>
          </cell>
        </row>
        <row r="35">
          <cell r="C35">
            <v>3037.44</v>
          </cell>
        </row>
        <row r="36">
          <cell r="C36">
            <v>123667.92</v>
          </cell>
        </row>
        <row r="37">
          <cell r="C37">
            <v>6619333.75</v>
          </cell>
        </row>
        <row r="40">
          <cell r="C40">
            <v>665.31000000000006</v>
          </cell>
        </row>
        <row r="41">
          <cell r="C41">
            <v>43663.65</v>
          </cell>
        </row>
        <row r="42">
          <cell r="C42">
            <v>15891.24</v>
          </cell>
        </row>
        <row r="43">
          <cell r="C43">
            <v>131389.07999999999</v>
          </cell>
        </row>
        <row r="45">
          <cell r="C45">
            <v>300647.86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sqref="A1:J1"/>
    </sheetView>
  </sheetViews>
  <sheetFormatPr defaultColWidth="9.1796875" defaultRowHeight="13" x14ac:dyDescent="0.3"/>
  <cols>
    <col min="1" max="1" width="17.26953125" style="2" customWidth="1"/>
    <col min="2" max="2" width="12.1796875" style="2" customWidth="1"/>
    <col min="3" max="3" width="1.54296875" style="2" customWidth="1"/>
    <col min="4" max="4" width="11.81640625" style="2" customWidth="1"/>
    <col min="5" max="5" width="1.453125" style="2" customWidth="1"/>
    <col min="6" max="6" width="12" style="2" customWidth="1"/>
    <col min="7" max="7" width="1.54296875" style="2" customWidth="1"/>
    <col min="8" max="8" width="12" style="2" bestFit="1" customWidth="1"/>
    <col min="9" max="9" width="1.54296875" style="2" customWidth="1"/>
    <col min="10" max="10" width="12" style="22" bestFit="1" customWidth="1"/>
    <col min="11" max="11" width="9.1796875" style="2"/>
    <col min="12" max="12" width="13" style="2" customWidth="1"/>
    <col min="13" max="14" width="13.1796875" style="2" customWidth="1"/>
    <col min="15" max="15" width="12" style="2" customWidth="1"/>
    <col min="16" max="16" width="13.453125" style="2" customWidth="1"/>
    <col min="17" max="16384" width="9.1796875" style="2"/>
  </cols>
  <sheetData>
    <row r="1" spans="1:16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6" ht="18.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6" ht="18.5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6" ht="18.5" x14ac:dyDescent="0.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6" ht="19.5" customHeight="1" x14ac:dyDescent="0.35">
      <c r="A5" s="6" t="s">
        <v>4</v>
      </c>
      <c r="B5" s="7" t="s">
        <v>5</v>
      </c>
      <c r="C5" s="6"/>
      <c r="D5" s="7" t="s">
        <v>6</v>
      </c>
      <c r="E5" s="6"/>
      <c r="F5" s="8" t="s">
        <v>7</v>
      </c>
      <c r="G5" s="6"/>
      <c r="H5" s="8" t="s">
        <v>8</v>
      </c>
      <c r="I5" s="6"/>
      <c r="J5" s="8" t="s">
        <v>9</v>
      </c>
    </row>
    <row r="6" spans="1:16" ht="19.75" customHeight="1" x14ac:dyDescent="0.3">
      <c r="A6" s="9" t="s">
        <v>10</v>
      </c>
      <c r="B6" s="10"/>
      <c r="C6" s="10"/>
      <c r="D6" s="10"/>
      <c r="E6" s="10"/>
      <c r="F6" s="11"/>
      <c r="G6" s="10"/>
      <c r="H6" s="11"/>
      <c r="I6" s="10"/>
      <c r="J6" s="12"/>
      <c r="K6" s="13"/>
      <c r="L6" s="14"/>
    </row>
    <row r="7" spans="1:16" x14ac:dyDescent="0.3">
      <c r="A7" s="10" t="s">
        <v>11</v>
      </c>
      <c r="B7" s="15">
        <v>1200.02</v>
      </c>
      <c r="C7" s="15"/>
      <c r="D7" s="15">
        <v>1326.66</v>
      </c>
      <c r="E7" s="15"/>
      <c r="F7" s="15">
        <v>1604.64</v>
      </c>
      <c r="G7" s="15"/>
      <c r="H7" s="15">
        <v>1191.22</v>
      </c>
      <c r="I7" s="15"/>
      <c r="J7" s="15">
        <f>'[1]Table 21 Raw Data'!C7</f>
        <v>1107.49</v>
      </c>
      <c r="K7" s="10"/>
    </row>
    <row r="8" spans="1:16" x14ac:dyDescent="0.3">
      <c r="A8" s="10" t="s">
        <v>12</v>
      </c>
      <c r="B8" s="15">
        <v>170.25</v>
      </c>
      <c r="C8" s="15"/>
      <c r="D8" s="15">
        <v>170.7</v>
      </c>
      <c r="E8" s="15"/>
      <c r="F8" s="15">
        <v>193.15</v>
      </c>
      <c r="G8" s="15"/>
      <c r="H8" s="15">
        <v>191.55</v>
      </c>
      <c r="I8" s="15"/>
      <c r="J8" s="15">
        <f>'[1]Table 21 Raw Data'!C8</f>
        <v>166.66</v>
      </c>
      <c r="K8" s="10"/>
    </row>
    <row r="9" spans="1:16" x14ac:dyDescent="0.3">
      <c r="A9" s="10" t="s">
        <v>13</v>
      </c>
      <c r="B9" s="15">
        <v>2472324.3600000003</v>
      </c>
      <c r="C9" s="15"/>
      <c r="D9" s="15">
        <v>2489638.83</v>
      </c>
      <c r="E9" s="15"/>
      <c r="F9" s="15">
        <v>2601412.9699999997</v>
      </c>
      <c r="G9" s="15"/>
      <c r="H9" s="15">
        <v>1881653.9700000002</v>
      </c>
      <c r="I9" s="15"/>
      <c r="J9" s="15">
        <f>'[1]Table 21 Raw Data'!C9</f>
        <v>2031045.4100000001</v>
      </c>
      <c r="K9" s="10"/>
      <c r="L9" s="16"/>
      <c r="M9" s="16"/>
      <c r="N9" s="16"/>
      <c r="O9" s="16"/>
      <c r="P9" s="16"/>
    </row>
    <row r="10" spans="1:16" x14ac:dyDescent="0.3">
      <c r="A10" s="10" t="s">
        <v>14</v>
      </c>
      <c r="B10" s="15">
        <v>1493837.36</v>
      </c>
      <c r="C10" s="15"/>
      <c r="D10" s="15">
        <v>1421502.33</v>
      </c>
      <c r="E10" s="15"/>
      <c r="F10" s="15">
        <v>1387527.25</v>
      </c>
      <c r="G10" s="15"/>
      <c r="H10" s="15">
        <v>1371214.48</v>
      </c>
      <c r="I10" s="15"/>
      <c r="J10" s="15">
        <f>'[1]Table 21 Raw Data'!C10</f>
        <v>1381920.72</v>
      </c>
      <c r="K10" s="10"/>
      <c r="L10" s="16"/>
    </row>
    <row r="11" spans="1:16" x14ac:dyDescent="0.3">
      <c r="A11" s="10" t="s">
        <v>15</v>
      </c>
      <c r="B11" s="15">
        <v>558767.68999999994</v>
      </c>
      <c r="C11" s="15"/>
      <c r="D11" s="15">
        <v>560720.59</v>
      </c>
      <c r="E11" s="15"/>
      <c r="F11" s="15">
        <v>564568.52</v>
      </c>
      <c r="G11" s="15"/>
      <c r="H11" s="15">
        <v>571200.9</v>
      </c>
      <c r="I11" s="15"/>
      <c r="J11" s="15">
        <f>'[1]Table 21 Raw Data'!C11</f>
        <v>588683.6</v>
      </c>
      <c r="K11" s="10"/>
      <c r="L11" s="16"/>
    </row>
    <row r="12" spans="1:16" x14ac:dyDescent="0.3">
      <c r="A12" s="10" t="s">
        <v>16</v>
      </c>
      <c r="B12" s="15">
        <v>4153129.2199999997</v>
      </c>
      <c r="C12" s="15"/>
      <c r="D12" s="15">
        <v>4234275.59</v>
      </c>
      <c r="E12" s="15"/>
      <c r="F12" s="15">
        <v>4386915.29</v>
      </c>
      <c r="G12" s="15"/>
      <c r="H12" s="15">
        <v>4308966.0999999996</v>
      </c>
      <c r="I12" s="15"/>
      <c r="J12" s="15">
        <f>'[1]Table 21 Raw Data'!C12</f>
        <v>4262123.1500000004</v>
      </c>
      <c r="K12" s="10"/>
      <c r="L12" s="16"/>
    </row>
    <row r="13" spans="1:16" x14ac:dyDescent="0.3">
      <c r="A13" s="10" t="s">
        <v>17</v>
      </c>
      <c r="B13" s="15">
        <v>2095366.28</v>
      </c>
      <c r="C13" s="15"/>
      <c r="D13" s="15">
        <v>2102562.41</v>
      </c>
      <c r="E13" s="15"/>
      <c r="F13" s="15">
        <v>2090972.58</v>
      </c>
      <c r="G13" s="15"/>
      <c r="H13" s="15">
        <v>2129530.4899999998</v>
      </c>
      <c r="I13" s="15"/>
      <c r="J13" s="15">
        <f>'[1]Table 21 Raw Data'!C14</f>
        <v>2725818.68</v>
      </c>
      <c r="K13" s="10"/>
      <c r="L13" s="16"/>
    </row>
    <row r="14" spans="1:16" x14ac:dyDescent="0.3">
      <c r="A14" s="10" t="s">
        <v>18</v>
      </c>
      <c r="B14" s="15">
        <v>888707.63</v>
      </c>
      <c r="C14" s="15"/>
      <c r="D14" s="15">
        <v>860071.57000000007</v>
      </c>
      <c r="E14" s="15"/>
      <c r="F14" s="15">
        <v>857026.54999999981</v>
      </c>
      <c r="G14" s="15"/>
      <c r="H14" s="15">
        <v>865002.59</v>
      </c>
      <c r="I14" s="15"/>
      <c r="J14" s="15">
        <f>'[1]Table 21 Raw Data'!C15</f>
        <v>866626.14000000013</v>
      </c>
      <c r="K14" s="10"/>
      <c r="L14" s="16"/>
    </row>
    <row r="15" spans="1:16" x14ac:dyDescent="0.3">
      <c r="A15" s="10" t="s">
        <v>19</v>
      </c>
      <c r="B15" s="15">
        <v>74608.28</v>
      </c>
      <c r="C15" s="15"/>
      <c r="D15" s="15">
        <v>71573.919999999998</v>
      </c>
      <c r="E15" s="15"/>
      <c r="F15" s="15">
        <v>74192.59</v>
      </c>
      <c r="G15" s="15"/>
      <c r="H15" s="15">
        <v>71842.259999999995</v>
      </c>
      <c r="I15" s="15"/>
      <c r="J15" s="15">
        <f>'[1]Table 21 Raw Data'!C16</f>
        <v>76356.740000000005</v>
      </c>
      <c r="K15" s="10"/>
      <c r="L15" s="16"/>
    </row>
    <row r="16" spans="1:16" x14ac:dyDescent="0.3">
      <c r="A16" s="10" t="s">
        <v>20</v>
      </c>
      <c r="B16" s="15">
        <v>1314639.46</v>
      </c>
      <c r="C16" s="15"/>
      <c r="D16" s="15">
        <v>1368865.99</v>
      </c>
      <c r="E16" s="15"/>
      <c r="F16" s="15">
        <v>1432498.0399999998</v>
      </c>
      <c r="G16" s="15"/>
      <c r="H16" s="15">
        <v>1138783.45</v>
      </c>
      <c r="I16" s="15"/>
      <c r="J16" s="15">
        <f>'[1]Table 21 Raw Data'!C17</f>
        <v>1184863.26</v>
      </c>
      <c r="K16" s="10"/>
      <c r="L16" s="16"/>
      <c r="M16" s="16"/>
      <c r="N16" s="16"/>
      <c r="O16" s="16"/>
      <c r="P16" s="16"/>
    </row>
    <row r="17" spans="1:16" x14ac:dyDescent="0.3">
      <c r="A17" s="10" t="s">
        <v>21</v>
      </c>
      <c r="B17" s="15">
        <v>2333997.29</v>
      </c>
      <c r="C17" s="15"/>
      <c r="D17" s="15">
        <v>2414990.1</v>
      </c>
      <c r="E17" s="15"/>
      <c r="F17" s="15">
        <v>2475928.9300000006</v>
      </c>
      <c r="G17" s="15"/>
      <c r="H17" s="15">
        <v>2719230.58</v>
      </c>
      <c r="I17" s="15"/>
      <c r="J17" s="15">
        <f>'[1]Table 21 Raw Data'!C19</f>
        <v>2805887.5</v>
      </c>
      <c r="K17" s="10"/>
      <c r="L17" s="16"/>
      <c r="M17" s="16"/>
      <c r="N17" s="16"/>
      <c r="O17" s="16"/>
      <c r="P17" s="16"/>
    </row>
    <row r="18" spans="1:16" x14ac:dyDescent="0.3">
      <c r="A18" s="10" t="s">
        <v>22</v>
      </c>
      <c r="B18" s="15">
        <v>825659.19</v>
      </c>
      <c r="C18" s="15"/>
      <c r="D18" s="15">
        <v>891470.65</v>
      </c>
      <c r="E18" s="15"/>
      <c r="F18" s="15">
        <v>883302.58</v>
      </c>
      <c r="G18" s="15"/>
      <c r="H18" s="15">
        <v>896613.12</v>
      </c>
      <c r="I18" s="15"/>
      <c r="J18" s="15">
        <f>'[1]Table 21 Raw Data'!C20</f>
        <v>942119.86</v>
      </c>
      <c r="K18" s="10"/>
      <c r="L18" s="16"/>
    </row>
    <row r="19" spans="1:16" x14ac:dyDescent="0.3">
      <c r="A19" s="10" t="s">
        <v>23</v>
      </c>
      <c r="B19" s="15">
        <v>130419.36</v>
      </c>
      <c r="C19" s="15"/>
      <c r="D19" s="15">
        <v>133847.22</v>
      </c>
      <c r="E19" s="15"/>
      <c r="F19" s="15">
        <v>137549.97</v>
      </c>
      <c r="G19" s="15"/>
      <c r="H19" s="15">
        <v>140122.20000000001</v>
      </c>
      <c r="I19" s="15"/>
      <c r="J19" s="15">
        <f>'[1]Table 21 Raw Data'!C21</f>
        <v>142133</v>
      </c>
      <c r="K19" s="10"/>
      <c r="L19" s="16"/>
    </row>
    <row r="20" spans="1:16" x14ac:dyDescent="0.3">
      <c r="A20" s="10" t="s">
        <v>24</v>
      </c>
      <c r="B20" s="15">
        <v>32775.089999999997</v>
      </c>
      <c r="C20" s="15"/>
      <c r="D20" s="15">
        <v>266575.92</v>
      </c>
      <c r="E20" s="15"/>
      <c r="F20" s="15">
        <v>427908.5</v>
      </c>
      <c r="G20" s="15"/>
      <c r="H20" s="15">
        <v>384815.33</v>
      </c>
      <c r="I20" s="15"/>
      <c r="J20" s="15">
        <f>'[1]Table 21 Raw Data'!C22</f>
        <v>382493.89</v>
      </c>
      <c r="K20" s="10"/>
      <c r="L20" s="16"/>
    </row>
    <row r="21" spans="1:16" x14ac:dyDescent="0.3">
      <c r="A21" s="10" t="s">
        <v>25</v>
      </c>
      <c r="B21" s="15">
        <v>2463.0700000000002</v>
      </c>
      <c r="C21" s="15"/>
      <c r="D21" s="15">
        <v>2557.4499999999998</v>
      </c>
      <c r="E21" s="15"/>
      <c r="F21" s="15">
        <v>2706.51</v>
      </c>
      <c r="G21" s="15"/>
      <c r="H21" s="15">
        <v>2751.45</v>
      </c>
      <c r="I21" s="15"/>
      <c r="J21" s="15">
        <f>'[1]Table 21 Raw Data'!C24</f>
        <v>2895.66</v>
      </c>
      <c r="K21" s="10"/>
      <c r="L21" s="16"/>
    </row>
    <row r="22" spans="1:16" x14ac:dyDescent="0.3">
      <c r="A22" s="10" t="s">
        <v>26</v>
      </c>
      <c r="B22" s="15">
        <v>301035.57</v>
      </c>
      <c r="C22" s="15"/>
      <c r="D22" s="15">
        <v>312933.94</v>
      </c>
      <c r="E22" s="15"/>
      <c r="F22" s="15">
        <v>246404.33000000002</v>
      </c>
      <c r="G22" s="15"/>
      <c r="H22" s="15">
        <v>281242.88</v>
      </c>
      <c r="I22" s="15"/>
      <c r="J22" s="15">
        <f>'[1]Table 21 Raw Data'!C25</f>
        <v>287421.44</v>
      </c>
      <c r="K22" s="10"/>
      <c r="L22" s="16"/>
    </row>
    <row r="23" spans="1:16" x14ac:dyDescent="0.3">
      <c r="A23" s="10" t="s">
        <v>27</v>
      </c>
      <c r="B23" s="15">
        <v>298021.45</v>
      </c>
      <c r="C23" s="15"/>
      <c r="D23" s="15">
        <v>340058.78</v>
      </c>
      <c r="E23" s="15"/>
      <c r="F23" s="15">
        <v>346187.47000000003</v>
      </c>
      <c r="G23" s="15"/>
      <c r="H23" s="15">
        <v>365601.29</v>
      </c>
      <c r="I23" s="15"/>
      <c r="J23" s="15">
        <f>'[1]Table 21 Raw Data'!C26</f>
        <v>373449.01</v>
      </c>
      <c r="K23" s="10"/>
      <c r="L23" s="16"/>
    </row>
    <row r="24" spans="1:16" x14ac:dyDescent="0.3">
      <c r="A24" s="10" t="s">
        <v>28</v>
      </c>
      <c r="B24" s="15">
        <v>671782.64</v>
      </c>
      <c r="C24" s="15"/>
      <c r="D24" s="15">
        <v>681311.35000000009</v>
      </c>
      <c r="E24" s="15"/>
      <c r="F24" s="15">
        <v>712173.72</v>
      </c>
      <c r="G24" s="15"/>
      <c r="H24" s="15">
        <v>708128.86</v>
      </c>
      <c r="I24" s="15"/>
      <c r="J24" s="15">
        <f>'[1]Table 21 Raw Data'!C27</f>
        <v>753054.16</v>
      </c>
      <c r="K24" s="10"/>
      <c r="L24" s="16"/>
    </row>
    <row r="25" spans="1:16" x14ac:dyDescent="0.3">
      <c r="A25" s="10" t="s">
        <v>29</v>
      </c>
      <c r="B25" s="15">
        <v>1849.78</v>
      </c>
      <c r="C25" s="15"/>
      <c r="D25" s="15">
        <v>2000.63</v>
      </c>
      <c r="E25" s="15"/>
      <c r="F25" s="15">
        <v>2008.69</v>
      </c>
      <c r="G25" s="15"/>
      <c r="H25" s="15">
        <v>1886.52</v>
      </c>
      <c r="I25" s="15"/>
      <c r="J25" s="15">
        <f>'[1]Table 21 Raw Data'!C28</f>
        <v>1869.8</v>
      </c>
      <c r="K25" s="10"/>
      <c r="L25" s="16"/>
    </row>
    <row r="26" spans="1:16" x14ac:dyDescent="0.3">
      <c r="A26" s="10" t="s">
        <v>30</v>
      </c>
      <c r="B26" s="15">
        <v>590202.5</v>
      </c>
      <c r="C26" s="15"/>
      <c r="D26" s="15">
        <v>652121.11</v>
      </c>
      <c r="E26" s="15"/>
      <c r="F26" s="15">
        <v>674641.96</v>
      </c>
      <c r="G26" s="15"/>
      <c r="H26" s="15">
        <v>697580.3899999999</v>
      </c>
      <c r="I26" s="15"/>
      <c r="J26" s="15">
        <f>'[1]Table 21 Raw Data'!C29</f>
        <v>756438.79</v>
      </c>
      <c r="K26" s="10"/>
      <c r="L26" s="16"/>
    </row>
    <row r="27" spans="1:16" x14ac:dyDescent="0.3">
      <c r="A27" s="10" t="s">
        <v>31</v>
      </c>
      <c r="B27" s="15">
        <v>542577.75</v>
      </c>
      <c r="C27" s="15"/>
      <c r="D27" s="15">
        <v>580263.22</v>
      </c>
      <c r="E27" s="15"/>
      <c r="F27" s="15">
        <v>639599.1</v>
      </c>
      <c r="G27" s="15"/>
      <c r="H27" s="15">
        <v>629809.53</v>
      </c>
      <c r="I27" s="15"/>
      <c r="J27" s="15">
        <f>'[1]Table 21 Raw Data'!C30</f>
        <v>649511.32000000007</v>
      </c>
      <c r="K27" s="10"/>
      <c r="L27" s="16"/>
    </row>
    <row r="28" spans="1:16" x14ac:dyDescent="0.3">
      <c r="A28" s="10" t="s">
        <v>32</v>
      </c>
      <c r="B28" s="15">
        <v>274785.75</v>
      </c>
      <c r="C28" s="15"/>
      <c r="D28" s="15">
        <v>275127.52</v>
      </c>
      <c r="E28" s="15"/>
      <c r="F28" s="15">
        <v>275545.09999999998</v>
      </c>
      <c r="G28" s="15"/>
      <c r="H28" s="15">
        <v>268232.44</v>
      </c>
      <c r="I28" s="15"/>
      <c r="J28" s="15">
        <f>'[1]Table 21 Raw Data'!C31</f>
        <v>290162.25</v>
      </c>
      <c r="K28" s="10"/>
      <c r="L28" s="16"/>
    </row>
    <row r="29" spans="1:16" x14ac:dyDescent="0.3">
      <c r="A29" s="10" t="s">
        <v>33</v>
      </c>
      <c r="B29" s="15">
        <v>417709.08999999997</v>
      </c>
      <c r="C29" s="15"/>
      <c r="D29" s="15">
        <v>428992.13</v>
      </c>
      <c r="E29" s="15"/>
      <c r="F29" s="15">
        <v>414410.23000000004</v>
      </c>
      <c r="G29" s="15"/>
      <c r="H29" s="15">
        <v>426361.13</v>
      </c>
      <c r="I29" s="15"/>
      <c r="J29" s="15">
        <f>'[1]Table 21 Raw Data'!C32</f>
        <v>495661.64</v>
      </c>
      <c r="K29" s="10"/>
      <c r="L29" s="16"/>
    </row>
    <row r="30" spans="1:16" x14ac:dyDescent="0.3">
      <c r="A30" s="10" t="s">
        <v>34</v>
      </c>
      <c r="B30" s="15">
        <v>10788.79</v>
      </c>
      <c r="C30" s="15"/>
      <c r="D30" s="15">
        <v>10401.16</v>
      </c>
      <c r="E30" s="15"/>
      <c r="F30" s="15">
        <v>11196.79</v>
      </c>
      <c r="G30" s="15"/>
      <c r="H30" s="15">
        <v>11195.64</v>
      </c>
      <c r="I30" s="15"/>
      <c r="J30" s="15">
        <f>'[1]Table 21 Raw Data'!C33</f>
        <v>12428.81</v>
      </c>
      <c r="K30" s="10"/>
      <c r="L30" s="16"/>
    </row>
    <row r="31" spans="1:16" x14ac:dyDescent="0.3">
      <c r="A31" s="10" t="s">
        <v>35</v>
      </c>
      <c r="B31" s="15">
        <v>2903.36</v>
      </c>
      <c r="C31" s="15"/>
      <c r="D31" s="15">
        <v>2979.27</v>
      </c>
      <c r="E31" s="15"/>
      <c r="F31" s="15">
        <v>3041.37</v>
      </c>
      <c r="G31" s="15"/>
      <c r="H31" s="15">
        <v>2963.99</v>
      </c>
      <c r="I31" s="15"/>
      <c r="J31" s="15">
        <f>'[1]Table 21 Raw Data'!C35</f>
        <v>3037.44</v>
      </c>
      <c r="K31" s="10"/>
      <c r="L31" s="16"/>
    </row>
    <row r="32" spans="1:16" x14ac:dyDescent="0.3">
      <c r="A32" s="10" t="s">
        <v>36</v>
      </c>
      <c r="B32" s="15">
        <v>100933.15</v>
      </c>
      <c r="C32" s="15"/>
      <c r="D32" s="15">
        <v>113458.53</v>
      </c>
      <c r="E32" s="15"/>
      <c r="F32" s="15">
        <v>119327.32</v>
      </c>
      <c r="G32" s="15"/>
      <c r="H32" s="15">
        <v>116575.37</v>
      </c>
      <c r="I32" s="15"/>
      <c r="J32" s="15">
        <f>'[1]Table 21 Raw Data'!C36</f>
        <v>123667.92</v>
      </c>
      <c r="K32" s="10"/>
      <c r="L32" s="16"/>
    </row>
    <row r="33" spans="1:16" x14ac:dyDescent="0.3">
      <c r="A33" s="10" t="s">
        <v>37</v>
      </c>
      <c r="B33" s="15">
        <v>6054531.21</v>
      </c>
      <c r="C33" s="15"/>
      <c r="D33" s="15">
        <v>6255192.1699999999</v>
      </c>
      <c r="E33" s="15"/>
      <c r="F33" s="15">
        <v>6435143.0499999998</v>
      </c>
      <c r="G33" s="15"/>
      <c r="H33" s="15">
        <v>6615376.96</v>
      </c>
      <c r="I33" s="15"/>
      <c r="J33" s="15">
        <f>'[1]Table 21 Raw Data'!C37</f>
        <v>6619333.75</v>
      </c>
      <c r="K33" s="10"/>
      <c r="L33" s="16"/>
    </row>
    <row r="34" spans="1:16" x14ac:dyDescent="0.3">
      <c r="A34" s="10" t="s">
        <v>38</v>
      </c>
      <c r="B34" s="15">
        <v>768.26</v>
      </c>
      <c r="C34" s="15"/>
      <c r="D34" s="15">
        <v>768.62</v>
      </c>
      <c r="E34" s="15"/>
      <c r="F34" s="15">
        <v>776.9</v>
      </c>
      <c r="G34" s="15"/>
      <c r="H34" s="15">
        <v>667.99</v>
      </c>
      <c r="I34" s="15"/>
      <c r="J34" s="15">
        <f>'[1]Table 21 Raw Data'!C40</f>
        <v>665.31000000000006</v>
      </c>
      <c r="K34" s="10"/>
      <c r="L34" s="16"/>
    </row>
    <row r="35" spans="1:16" x14ac:dyDescent="0.3">
      <c r="A35" s="10" t="s">
        <v>39</v>
      </c>
      <c r="B35" s="15">
        <v>40732.949999999997</v>
      </c>
      <c r="C35" s="15"/>
      <c r="D35" s="15">
        <v>41546.35</v>
      </c>
      <c r="E35" s="15"/>
      <c r="F35" s="15">
        <v>41994.2</v>
      </c>
      <c r="G35" s="15"/>
      <c r="H35" s="15">
        <v>41377.490000000005</v>
      </c>
      <c r="I35" s="15"/>
      <c r="J35" s="15">
        <f>'[1]Table 21 Raw Data'!C41</f>
        <v>43663.65</v>
      </c>
      <c r="K35" s="10"/>
      <c r="L35" s="16"/>
    </row>
    <row r="36" spans="1:16" x14ac:dyDescent="0.3">
      <c r="A36" s="10" t="s">
        <v>40</v>
      </c>
      <c r="B36" s="15">
        <v>27966.84</v>
      </c>
      <c r="C36" s="15"/>
      <c r="D36" s="15">
        <v>27111.040000000001</v>
      </c>
      <c r="E36" s="15"/>
      <c r="F36" s="15">
        <v>28384.58</v>
      </c>
      <c r="G36" s="15"/>
      <c r="H36" s="15">
        <v>13395.65</v>
      </c>
      <c r="I36" s="15"/>
      <c r="J36" s="15">
        <f>'[1]Table 21 Raw Data'!C42</f>
        <v>15891.24</v>
      </c>
      <c r="K36" s="10"/>
      <c r="L36" s="16"/>
      <c r="M36" s="16"/>
      <c r="N36" s="16"/>
      <c r="O36" s="16"/>
      <c r="P36" s="16"/>
    </row>
    <row r="37" spans="1:16" x14ac:dyDescent="0.3">
      <c r="A37" s="10" t="s">
        <v>41</v>
      </c>
      <c r="B37" s="15">
        <v>106273.5</v>
      </c>
      <c r="C37" s="15"/>
      <c r="D37" s="15">
        <v>116650.65</v>
      </c>
      <c r="E37" s="15"/>
      <c r="F37" s="15">
        <v>122849.49</v>
      </c>
      <c r="G37" s="15"/>
      <c r="H37" s="15">
        <v>124827.64</v>
      </c>
      <c r="I37" s="15"/>
      <c r="J37" s="15">
        <f>'[1]Table 21 Raw Data'!C43</f>
        <v>131389.07999999999</v>
      </c>
      <c r="K37" s="10"/>
      <c r="L37" s="16"/>
    </row>
    <row r="38" spans="1:16" x14ac:dyDescent="0.3">
      <c r="A38" s="10" t="s">
        <v>42</v>
      </c>
      <c r="B38" s="15">
        <v>395838.46</v>
      </c>
      <c r="C38" s="15"/>
      <c r="D38" s="15">
        <v>394079.64</v>
      </c>
      <c r="E38" s="15"/>
      <c r="F38" s="15">
        <v>397383.04</v>
      </c>
      <c r="G38" s="15"/>
      <c r="H38" s="15">
        <v>280051.21999999997</v>
      </c>
      <c r="I38" s="15"/>
      <c r="J38" s="15">
        <f>'[1]Table 21 Raw Data'!C45</f>
        <v>300647.86</v>
      </c>
      <c r="K38" s="10"/>
      <c r="L38" s="16"/>
      <c r="M38" s="16"/>
      <c r="N38" s="16"/>
      <c r="O38" s="16"/>
      <c r="P38" s="16"/>
    </row>
    <row r="39" spans="1:16" x14ac:dyDescent="0.3">
      <c r="A39" s="10" t="s">
        <v>43</v>
      </c>
      <c r="B39" s="15">
        <v>26216765.599999998</v>
      </c>
      <c r="C39" s="15"/>
      <c r="D39" s="15">
        <v>27055146.040000003</v>
      </c>
      <c r="E39" s="15"/>
      <c r="F39" s="15">
        <v>27795375.409999996</v>
      </c>
      <c r="G39" s="15"/>
      <c r="H39" s="15">
        <v>27068384.679999992</v>
      </c>
      <c r="I39" s="15"/>
      <c r="J39" s="15">
        <f>SUM(J7:J38)</f>
        <v>28252535.23</v>
      </c>
      <c r="K39" s="10"/>
    </row>
    <row r="40" spans="1:16" ht="10.5" customHeight="1" x14ac:dyDescent="0.3">
      <c r="A40" s="10"/>
      <c r="B40" s="17"/>
      <c r="C40" s="10"/>
      <c r="D40" s="12"/>
      <c r="E40" s="10"/>
      <c r="F40" s="12"/>
      <c r="G40" s="10"/>
      <c r="H40" s="12"/>
      <c r="I40" s="10"/>
      <c r="J40" s="12"/>
      <c r="K40" s="10"/>
    </row>
    <row r="41" spans="1:16" x14ac:dyDescent="0.3">
      <c r="A41" s="9" t="s">
        <v>44</v>
      </c>
      <c r="B41" s="17"/>
      <c r="C41" s="10"/>
      <c r="D41" s="12"/>
      <c r="E41" s="10"/>
      <c r="F41" s="12"/>
      <c r="G41" s="10"/>
      <c r="H41" s="12"/>
      <c r="I41" s="10"/>
      <c r="J41" s="12"/>
      <c r="K41" s="10"/>
    </row>
    <row r="42" spans="1:16" x14ac:dyDescent="0.3">
      <c r="A42" s="10" t="s">
        <v>45</v>
      </c>
      <c r="B42" s="17">
        <v>16622158.200000001</v>
      </c>
      <c r="C42" s="10"/>
      <c r="D42" s="17">
        <v>17112503.550000001</v>
      </c>
      <c r="E42" s="10"/>
      <c r="F42" s="17">
        <v>17715654.059999999</v>
      </c>
      <c r="G42" s="10"/>
      <c r="H42" s="17">
        <v>17751785.830000006</v>
      </c>
      <c r="I42" s="10"/>
      <c r="J42" s="17">
        <f>'[1]Table 21 Raw Data'!D6</f>
        <v>18765256.950000003</v>
      </c>
      <c r="K42" s="10"/>
    </row>
    <row r="43" spans="1:16" ht="9" customHeight="1" x14ac:dyDescent="0.3">
      <c r="A43" s="10"/>
      <c r="B43" s="17"/>
      <c r="C43" s="10"/>
      <c r="D43" s="12"/>
      <c r="E43" s="10"/>
      <c r="F43" s="12"/>
      <c r="G43" s="10"/>
      <c r="H43" s="12"/>
      <c r="I43" s="10"/>
      <c r="J43" s="12"/>
      <c r="K43" s="10"/>
    </row>
    <row r="44" spans="1:16" ht="13.5" x14ac:dyDescent="0.3">
      <c r="A44" s="10" t="s">
        <v>46</v>
      </c>
      <c r="B44" s="17">
        <v>4915707.2699999996</v>
      </c>
      <c r="C44" s="10"/>
      <c r="D44" s="17">
        <v>5067862.8</v>
      </c>
      <c r="E44" s="10"/>
      <c r="F44" s="17">
        <v>5235205.709999999</v>
      </c>
      <c r="G44" s="10"/>
      <c r="H44" s="17">
        <v>5261498.51</v>
      </c>
      <c r="I44" s="10"/>
      <c r="J44" s="17">
        <f>'[1]Table 21 Raw Data'!E6+'[1]Table 21 Raw Data'!F6</f>
        <v>5539499.5800000001</v>
      </c>
      <c r="K44" s="10"/>
    </row>
    <row r="45" spans="1:16" ht="15" customHeight="1" x14ac:dyDescent="0.3">
      <c r="A45" s="10"/>
      <c r="B45" s="17"/>
      <c r="C45" s="10"/>
      <c r="D45" s="12"/>
      <c r="E45" s="10"/>
      <c r="F45" s="12"/>
      <c r="G45" s="10"/>
      <c r="H45" s="12"/>
      <c r="I45" s="10"/>
      <c r="J45" s="12"/>
      <c r="K45" s="10"/>
    </row>
    <row r="46" spans="1:16" x14ac:dyDescent="0.3">
      <c r="A46" s="10" t="s">
        <v>47</v>
      </c>
      <c r="B46" s="15">
        <v>47754631.069999993</v>
      </c>
      <c r="C46" s="10"/>
      <c r="D46" s="15">
        <v>49235512.390000001</v>
      </c>
      <c r="E46" s="18"/>
      <c r="F46" s="15">
        <v>50746235.18</v>
      </c>
      <c r="G46" s="18"/>
      <c r="H46" s="15">
        <v>50081669.019999996</v>
      </c>
      <c r="I46" s="18"/>
      <c r="J46" s="15">
        <f>SUM(J39,J42,J44)</f>
        <v>52557291.760000005</v>
      </c>
      <c r="K46" s="10"/>
    </row>
    <row r="47" spans="1:16" ht="9" customHeight="1" x14ac:dyDescent="0.3">
      <c r="A47" s="19"/>
      <c r="B47" s="20"/>
      <c r="C47" s="20"/>
      <c r="D47" s="20"/>
      <c r="E47" s="20"/>
      <c r="F47" s="20"/>
      <c r="G47" s="20"/>
      <c r="H47" s="20"/>
      <c r="I47" s="20"/>
      <c r="J47" s="21"/>
      <c r="K47" s="10"/>
    </row>
    <row r="48" spans="1:16" ht="8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2"/>
      <c r="K48" s="10"/>
    </row>
    <row r="49" spans="1:11" x14ac:dyDescent="0.3">
      <c r="A49" s="10" t="s">
        <v>48</v>
      </c>
      <c r="B49" s="10"/>
      <c r="C49" s="10"/>
      <c r="D49" s="10"/>
      <c r="E49" s="10"/>
      <c r="F49" s="10"/>
      <c r="G49" s="10"/>
      <c r="H49" s="10"/>
      <c r="I49" s="10"/>
      <c r="J49" s="12"/>
      <c r="K49" s="10"/>
    </row>
  </sheetData>
  <mergeCells count="4">
    <mergeCell ref="A1:J1"/>
    <mergeCell ref="A2:J2"/>
    <mergeCell ref="A3:J3"/>
    <mergeCell ref="A4:J4"/>
  </mergeCells>
  <printOptions horizontalCentered="1"/>
  <pageMargins left="0.75" right="0.75" top="0.5" bottom="0.5" header="0.5" footer="0.25"/>
  <pageSetup firstPageNumber="3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2018-01-03T21:14:20Z</dcterms:created>
  <dcterms:modified xsi:type="dcterms:W3CDTF">2018-01-03T21:14:31Z</dcterms:modified>
</cp:coreProperties>
</file>