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1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G49" i="1"/>
  <c r="E49" i="1"/>
  <c r="G47" i="1"/>
  <c r="E47" i="1"/>
  <c r="G46" i="1"/>
  <c r="E46" i="1"/>
  <c r="K44" i="1"/>
  <c r="J44" i="1"/>
  <c r="G44" i="1"/>
  <c r="E44" i="1"/>
  <c r="K43" i="1"/>
  <c r="J43" i="1"/>
  <c r="G43" i="1"/>
  <c r="E43" i="1"/>
  <c r="K42" i="1"/>
  <c r="J42" i="1"/>
  <c r="G42" i="1"/>
  <c r="E42" i="1"/>
  <c r="K41" i="1"/>
  <c r="J41" i="1"/>
  <c r="G41" i="1"/>
  <c r="E41" i="1"/>
  <c r="K40" i="1"/>
  <c r="J40" i="1"/>
  <c r="G40" i="1"/>
  <c r="E40" i="1"/>
  <c r="K39" i="1"/>
  <c r="J39" i="1"/>
  <c r="G39" i="1"/>
  <c r="E39" i="1"/>
  <c r="K38" i="1"/>
  <c r="J38" i="1"/>
  <c r="G38" i="1"/>
  <c r="E38" i="1"/>
  <c r="K37" i="1"/>
  <c r="J37" i="1"/>
  <c r="G37" i="1"/>
  <c r="E37" i="1"/>
  <c r="K36" i="1"/>
  <c r="J36" i="1"/>
  <c r="G36" i="1"/>
  <c r="E36" i="1"/>
  <c r="K35" i="1"/>
  <c r="J35" i="1"/>
  <c r="G35" i="1"/>
  <c r="E35" i="1"/>
  <c r="K34" i="1"/>
  <c r="J34" i="1"/>
  <c r="G34" i="1"/>
  <c r="E34" i="1"/>
  <c r="K33" i="1"/>
  <c r="J33" i="1"/>
  <c r="G33" i="1"/>
  <c r="E33" i="1"/>
  <c r="K32" i="1"/>
  <c r="J32" i="1"/>
  <c r="G32" i="1"/>
  <c r="E32" i="1"/>
  <c r="K31" i="1"/>
  <c r="J31" i="1"/>
  <c r="G31" i="1"/>
  <c r="E31" i="1"/>
  <c r="K30" i="1"/>
  <c r="J30" i="1"/>
  <c r="G30" i="1"/>
  <c r="E30" i="1"/>
  <c r="K29" i="1"/>
  <c r="J29" i="1"/>
  <c r="G29" i="1"/>
  <c r="E29" i="1"/>
  <c r="K28" i="1"/>
  <c r="J28" i="1"/>
  <c r="G28" i="1"/>
  <c r="E28" i="1"/>
  <c r="K27" i="1"/>
  <c r="J27" i="1"/>
  <c r="G27" i="1"/>
  <c r="E27" i="1"/>
  <c r="K26" i="1"/>
  <c r="J26" i="1"/>
  <c r="G26" i="1"/>
  <c r="E26" i="1"/>
  <c r="K25" i="1"/>
  <c r="J25" i="1"/>
  <c r="G25" i="1"/>
  <c r="E25" i="1"/>
  <c r="K24" i="1"/>
  <c r="J24" i="1"/>
  <c r="G24" i="1"/>
  <c r="E24" i="1"/>
  <c r="K23" i="1"/>
  <c r="J23" i="1"/>
  <c r="G23" i="1"/>
  <c r="E23" i="1"/>
  <c r="K22" i="1"/>
  <c r="J22" i="1"/>
  <c r="G22" i="1"/>
  <c r="E22" i="1"/>
  <c r="K21" i="1"/>
  <c r="J21" i="1"/>
  <c r="G21" i="1"/>
  <c r="E21" i="1"/>
  <c r="K20" i="1"/>
  <c r="J20" i="1"/>
  <c r="G20" i="1"/>
  <c r="E20" i="1"/>
  <c r="K19" i="1"/>
  <c r="J19" i="1"/>
  <c r="G19" i="1"/>
  <c r="E19" i="1"/>
  <c r="K18" i="1"/>
  <c r="J18" i="1"/>
  <c r="G18" i="1"/>
  <c r="E18" i="1"/>
  <c r="K17" i="1"/>
  <c r="J17" i="1"/>
  <c r="G17" i="1"/>
  <c r="E17" i="1"/>
  <c r="K16" i="1"/>
  <c r="J16" i="1"/>
  <c r="G16" i="1"/>
  <c r="E16" i="1"/>
  <c r="K15" i="1"/>
  <c r="J15" i="1"/>
  <c r="G15" i="1"/>
  <c r="E15" i="1"/>
  <c r="K14" i="1"/>
  <c r="J14" i="1"/>
  <c r="G14" i="1"/>
  <c r="E14" i="1"/>
  <c r="K13" i="1"/>
  <c r="J13" i="1"/>
  <c r="G13" i="1"/>
  <c r="E13" i="1"/>
  <c r="K12" i="1"/>
  <c r="J12" i="1"/>
  <c r="G12" i="1"/>
  <c r="E12" i="1"/>
  <c r="K11" i="1"/>
  <c r="J11" i="1"/>
  <c r="G11" i="1"/>
  <c r="E11" i="1"/>
  <c r="K10" i="1"/>
  <c r="J10" i="1"/>
  <c r="G10" i="1"/>
  <c r="E10" i="1"/>
  <c r="K9" i="1"/>
  <c r="J9" i="1"/>
  <c r="G9" i="1"/>
  <c r="E9" i="1"/>
  <c r="K8" i="1"/>
  <c r="J8" i="1"/>
  <c r="G8" i="1"/>
  <c r="E8" i="1"/>
  <c r="K7" i="1"/>
  <c r="J7" i="1"/>
  <c r="G7" i="1"/>
  <c r="E7" i="1"/>
  <c r="K6" i="1"/>
  <c r="J6" i="1"/>
  <c r="G6" i="1"/>
  <c r="E6" i="1"/>
  <c r="J5" i="1"/>
  <c r="A3" i="1"/>
</calcChain>
</file>

<file path=xl/sharedStrings.xml><?xml version="1.0" encoding="utf-8"?>
<sst xmlns="http://schemas.openxmlformats.org/spreadsheetml/2006/main" count="54" uniqueCount="53">
  <si>
    <t>Table 15</t>
  </si>
  <si>
    <t>YIELD OF BASIC CITY/COUNTY LOCAL SALES AND USE TAX</t>
  </si>
  <si>
    <t>Distributions to All Cities &amp; the County in Each County</t>
  </si>
  <si>
    <t>Per Capita Receipts</t>
  </si>
  <si>
    <t>County</t>
  </si>
  <si>
    <t>FY 2016</t>
  </si>
  <si>
    <t>FY 2017</t>
  </si>
  <si>
    <t>% Change</t>
  </si>
  <si>
    <t>Rank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</si>
  <si>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</si>
  <si>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</si>
  <si>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</si>
  <si>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</si>
  <si>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</si>
  <si>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</si>
  <si>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</si>
  <si>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</si>
  <si>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</si>
  <si>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</si>
  <si>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</si>
  <si>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</si>
  <si>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</si>
  <si>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</si>
  <si>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</si>
  <si>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</si>
  <si>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</si>
  <si>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</si>
  <si>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</si>
  <si>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</si>
  <si>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</si>
  <si>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</si>
  <si>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</si>
  <si>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</si>
  <si>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</si>
  <si>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</si>
  <si>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</si>
  <si>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</si>
  <si>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</si>
  <si>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</si>
  <si>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</si>
  <si>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</si>
  <si>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</si>
  <si>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</si>
  <si>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</si>
  <si>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</si>
  <si>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</si>
  <si>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</si>
  <si>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</si>
  <si>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</si>
  <si>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All Counties</t>
  </si>
  <si>
    <t>All Cities</t>
  </si>
  <si>
    <t xml:space="preserve">     TOTAL</t>
  </si>
  <si>
    <t>Note: Distributions of basic 0.5% local sales/use tax, excluding admin. expense (1.0%) retained by the state.  This tax is well-suited for comparative purposes, because it is fully utilized in all cities and counties.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</si>
</sst>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.00_);\(0.00\)"/>
    <numFmt numFmtId="165" formatCode="0.0_);\(0.0\)"/>
    <numFmt numFmtId="166" formatCode="&quot;$&quot;#,##0"/>
  </numFmts>
  <fonts count="6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37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4" fillId="0" borderId="0" xfId="0" applyFont="1"/>
    <xf numFmtId="166" fontId="4" fillId="0" borderId="0" xfId="0" applyNumberFormat="1" applyFont="1"/>
    <xf numFmtId="6" fontId="4" fillId="0" borderId="0" xfId="0" applyNumberFormat="1" applyFont="1"/>
    <xf numFmtId="165" fontId="4" fillId="0" borderId="0" xfId="0" applyNumberFormat="1" applyFont="1"/>
    <xf numFmtId="7" fontId="4" fillId="0" borderId="0" xfId="0" applyNumberFormat="1" applyFont="1"/>
    <xf numFmtId="0" fontId="5" fillId="0" borderId="0" xfId="0" applyFont="1"/>
    <xf numFmtId="3" fontId="4" fillId="0" borderId="0" xfId="0" applyNumberFormat="1" applyFont="1"/>
    <xf numFmtId="5" fontId="2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left"/>
    </xf>
    <xf numFmtId="37" fontId="4" fillId="0" borderId="0" xfId="0" applyNumberFormat="1" applyFont="1"/>
    <xf numFmtId="164" fontId="4" fillId="0" borderId="0" xfId="0" quotePrefix="1" applyNumberFormat="1" applyFont="1" applyAlignment="1">
      <alignment horizontal="right"/>
    </xf>
    <xf numFmtId="0" fontId="4" fillId="0" borderId="2" xfId="0" applyFont="1" applyBorder="1"/>
    <xf numFmtId="5" fontId="4" fillId="0" borderId="2" xfId="0" applyNumberFormat="1" applyFont="1" applyBorder="1"/>
    <xf numFmtId="6" fontId="4" fillId="0" borderId="2" xfId="0" applyNumberFormat="1" applyFont="1" applyBorder="1"/>
    <xf numFmtId="165" fontId="4" fillId="0" borderId="2" xfId="0" applyNumberFormat="1" applyFont="1" applyBorder="1"/>
    <xf numFmtId="7" fontId="4" fillId="0" borderId="2" xfId="0" applyNumberFormat="1" applyFont="1" applyBorder="1"/>
    <xf numFmtId="0" fontId="4" fillId="0" borderId="1" xfId="0" applyFont="1" applyBorder="1"/>
    <xf numFmtId="5" fontId="4" fillId="0" borderId="1" xfId="0" applyNumberFormat="1" applyFont="1" applyBorder="1"/>
    <xf numFmtId="6" fontId="4" fillId="0" borderId="1" xfId="0" applyNumberFormat="1" applyFont="1" applyBorder="1"/>
    <xf numFmtId="165" fontId="4" fillId="0" borderId="1" xfId="0" applyNumberFormat="1" applyFont="1" applyBorder="1"/>
    <xf numFmtId="7" fontId="4" fillId="0" borderId="1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2" fillId="0" borderId="0" xfId="0" applyFont="1" applyAlignment="1"/>
    <xf numFmtId="164" fontId="2" fillId="0" borderId="0" xfId="0" applyNumberFormat="1" applyFont="1"/>
    <xf numFmtId="3" fontId="2" fillId="0" borderId="0" xfId="0" applyNumberFormat="1" applyFont="1"/>
    <xf numFmtId="37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15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M Pop Data"/>
      <sheetName val="Table 15 - Raw Data"/>
      <sheetName val="Table 15"/>
    </sheetNames>
    <sheetDataSet>
      <sheetData sheetId="0"/>
      <sheetData sheetId="1">
        <row r="8">
          <cell r="C8">
            <v>1627965.8699999999</v>
          </cell>
          <cell r="D8">
            <v>9.0799205265095217</v>
          </cell>
          <cell r="F8">
            <v>83.442638134290107</v>
          </cell>
          <cell r="G8">
            <v>23</v>
          </cell>
        </row>
        <row r="9">
          <cell r="C9">
            <v>1755076.5799999998</v>
          </cell>
          <cell r="D9">
            <v>7.0312505479013687</v>
          </cell>
          <cell r="F9">
            <v>79.235962979683961</v>
          </cell>
          <cell r="G9">
            <v>29</v>
          </cell>
        </row>
        <row r="10">
          <cell r="C10">
            <v>22098069.479999997</v>
          </cell>
          <cell r="D10">
            <v>4.9767582102575814</v>
          </cell>
          <cell r="F10">
            <v>116.00036472440944</v>
          </cell>
          <cell r="G10">
            <v>6</v>
          </cell>
        </row>
        <row r="11">
          <cell r="C11">
            <v>10581133.15</v>
          </cell>
          <cell r="D11">
            <v>5.4041244837109703</v>
          </cell>
          <cell r="F11">
            <v>139.39050388618102</v>
          </cell>
          <cell r="G11">
            <v>3</v>
          </cell>
        </row>
        <row r="12">
          <cell r="C12">
            <v>6196358.2199999997</v>
          </cell>
          <cell r="D12">
            <v>5.9919132366557992</v>
          </cell>
          <cell r="F12">
            <v>84.407549652635879</v>
          </cell>
          <cell r="G12">
            <v>22</v>
          </cell>
        </row>
        <row r="13">
          <cell r="C13">
            <v>38248376.460000001</v>
          </cell>
          <cell r="D13">
            <v>8.910105314699269</v>
          </cell>
          <cell r="F13">
            <v>82.966478948395917</v>
          </cell>
          <cell r="G13">
            <v>25</v>
          </cell>
        </row>
        <row r="14">
          <cell r="C14">
            <v>370694.78999999992</v>
          </cell>
          <cell r="D14">
            <v>-1.837767483129138</v>
          </cell>
          <cell r="F14">
            <v>91.52957777777776</v>
          </cell>
          <cell r="G14">
            <v>17</v>
          </cell>
        </row>
        <row r="15">
          <cell r="C15">
            <v>9499692.3299999982</v>
          </cell>
          <cell r="D15">
            <v>8.1342354807192976</v>
          </cell>
          <cell r="F15">
            <v>90.602692703862644</v>
          </cell>
          <cell r="G15">
            <v>18</v>
          </cell>
        </row>
        <row r="16">
          <cell r="C16">
            <v>4381378.92</v>
          </cell>
          <cell r="D16">
            <v>-4.149502084085654</v>
          </cell>
          <cell r="F16">
            <v>107.59771414538311</v>
          </cell>
          <cell r="G16">
            <v>7</v>
          </cell>
        </row>
        <row r="17">
          <cell r="C17">
            <v>385901.08999999997</v>
          </cell>
          <cell r="D17">
            <v>-6.3201756155528805</v>
          </cell>
          <cell r="F17">
            <v>50.117024675324672</v>
          </cell>
          <cell r="G17">
            <v>38</v>
          </cell>
        </row>
        <row r="18">
          <cell r="C18">
            <v>7916237.0699999984</v>
          </cell>
          <cell r="D18">
            <v>7.776002434455731</v>
          </cell>
          <cell r="F18">
            <v>89.277512913048369</v>
          </cell>
          <cell r="G18">
            <v>19</v>
          </cell>
        </row>
        <row r="19">
          <cell r="C19">
            <v>204967.93</v>
          </cell>
          <cell r="D19">
            <v>-2.2860070785557074</v>
          </cell>
          <cell r="F19">
            <v>93.167240909090907</v>
          </cell>
          <cell r="G19">
            <v>13</v>
          </cell>
        </row>
        <row r="20">
          <cell r="C20">
            <v>9800619.9299999997</v>
          </cell>
          <cell r="D20">
            <v>-0.18584017266684016</v>
          </cell>
          <cell r="F20">
            <v>103.58968322587464</v>
          </cell>
          <cell r="G20">
            <v>8</v>
          </cell>
        </row>
        <row r="21">
          <cell r="C21">
            <v>5283334.2799999993</v>
          </cell>
          <cell r="D21">
            <v>7.2070843738142321</v>
          </cell>
          <cell r="F21">
            <v>72.553340840428447</v>
          </cell>
          <cell r="G21">
            <v>30</v>
          </cell>
        </row>
        <row r="22">
          <cell r="C22">
            <v>5567208.3199999994</v>
          </cell>
          <cell r="D22">
            <v>15.189136464054819</v>
          </cell>
          <cell r="F22">
            <v>67.147609697262084</v>
          </cell>
          <cell r="G22">
            <v>31</v>
          </cell>
        </row>
        <row r="23">
          <cell r="C23">
            <v>2581905.39</v>
          </cell>
          <cell r="D23">
            <v>9.5023181137275934</v>
          </cell>
          <cell r="F23">
            <v>83.04616886458669</v>
          </cell>
          <cell r="G23">
            <v>24</v>
          </cell>
        </row>
        <row r="24">
          <cell r="C24">
            <v>323375281.98000002</v>
          </cell>
          <cell r="D24">
            <v>6.0999047041458976</v>
          </cell>
          <cell r="F24">
            <v>153.61516411571898</v>
          </cell>
          <cell r="G24">
            <v>2</v>
          </cell>
        </row>
        <row r="25">
          <cell r="C25">
            <v>22235473.210000005</v>
          </cell>
          <cell r="D25">
            <v>7.8227918151366316</v>
          </cell>
          <cell r="F25">
            <v>84.677532312730889</v>
          </cell>
          <cell r="G25">
            <v>20</v>
          </cell>
        </row>
        <row r="26">
          <cell r="C26">
            <v>5409235.8399999999</v>
          </cell>
          <cell r="D26">
            <v>15.952015818826638</v>
          </cell>
          <cell r="F26">
            <v>123.75282177991306</v>
          </cell>
          <cell r="G26">
            <v>4</v>
          </cell>
        </row>
        <row r="27">
          <cell r="C27">
            <v>1963153.15</v>
          </cell>
          <cell r="D27">
            <v>5.7132487267555154</v>
          </cell>
          <cell r="F27">
            <v>92.296810061118947</v>
          </cell>
          <cell r="G27">
            <v>14</v>
          </cell>
        </row>
        <row r="28">
          <cell r="C28">
            <v>7041364.46</v>
          </cell>
          <cell r="D28">
            <v>9.8386211615964836</v>
          </cell>
          <cell r="F28">
            <v>91.577116139940173</v>
          </cell>
          <cell r="G28">
            <v>16</v>
          </cell>
        </row>
        <row r="29">
          <cell r="C29">
            <v>630141.59000000008</v>
          </cell>
          <cell r="D29">
            <v>0.96067005902678027</v>
          </cell>
          <cell r="F29">
            <v>59.223833646616548</v>
          </cell>
          <cell r="G29">
            <v>35</v>
          </cell>
        </row>
        <row r="30">
          <cell r="C30">
            <v>3508853.9900000007</v>
          </cell>
          <cell r="D30">
            <v>9.6665007327943151</v>
          </cell>
          <cell r="F30">
            <v>56.30381883825418</v>
          </cell>
          <cell r="G30">
            <v>37</v>
          </cell>
        </row>
        <row r="31">
          <cell r="C31">
            <v>3315369.5100000002</v>
          </cell>
          <cell r="D31">
            <v>3.7214610101470313</v>
          </cell>
          <cell r="F31">
            <v>79.448107117181891</v>
          </cell>
          <cell r="G31">
            <v>28</v>
          </cell>
        </row>
        <row r="32">
          <cell r="C32">
            <v>1379774.26</v>
          </cell>
          <cell r="D32">
            <v>0.99492913724537058</v>
          </cell>
          <cell r="F32">
            <v>65.145149197355991</v>
          </cell>
          <cell r="G32">
            <v>33</v>
          </cell>
        </row>
        <row r="33">
          <cell r="C33">
            <v>812119.47</v>
          </cell>
          <cell r="D33">
            <v>6.8640174885923777</v>
          </cell>
          <cell r="F33">
            <v>61.10755981941309</v>
          </cell>
          <cell r="G33">
            <v>34</v>
          </cell>
        </row>
        <row r="34">
          <cell r="C34">
            <v>80064404.030000001</v>
          </cell>
          <cell r="D34">
            <v>7.698452144037482</v>
          </cell>
          <cell r="F34">
            <v>94.807995393669557</v>
          </cell>
          <cell r="G34">
            <v>12</v>
          </cell>
        </row>
        <row r="35">
          <cell r="C35">
            <v>2743317.73</v>
          </cell>
          <cell r="D35">
            <v>14.411259740153204</v>
          </cell>
          <cell r="F35">
            <v>168.09544914215687</v>
          </cell>
          <cell r="G35">
            <v>1</v>
          </cell>
        </row>
        <row r="36">
          <cell r="C36">
            <v>14753191.85</v>
          </cell>
          <cell r="D36">
            <v>8.0742576545333566</v>
          </cell>
          <cell r="F36">
            <v>120.66076592786456</v>
          </cell>
          <cell r="G36">
            <v>5</v>
          </cell>
        </row>
        <row r="37">
          <cell r="C37">
            <v>755443.36999999988</v>
          </cell>
          <cell r="D37">
            <v>10.171468677391026</v>
          </cell>
          <cell r="F37">
            <v>65.690727826086942</v>
          </cell>
          <cell r="G37">
            <v>32</v>
          </cell>
        </row>
        <row r="38">
          <cell r="C38">
            <v>70982537.450000003</v>
          </cell>
          <cell r="D38">
            <v>6.9402903352662415</v>
          </cell>
          <cell r="F38">
            <v>91.843978793054376</v>
          </cell>
          <cell r="G38">
            <v>15</v>
          </cell>
        </row>
        <row r="39">
          <cell r="C39">
            <v>49299588.060000002</v>
          </cell>
          <cell r="D39">
            <v>7.1549891141228228</v>
          </cell>
          <cell r="F39">
            <v>100.0945892839015</v>
          </cell>
          <cell r="G39">
            <v>9</v>
          </cell>
        </row>
        <row r="40">
          <cell r="C40">
            <v>2566579.8699999996</v>
          </cell>
          <cell r="D40">
            <v>13.373085342672342</v>
          </cell>
          <cell r="F40">
            <v>58.199090022675726</v>
          </cell>
          <cell r="G40">
            <v>36</v>
          </cell>
        </row>
        <row r="41">
          <cell r="C41">
            <v>26484620.909999996</v>
          </cell>
          <cell r="D41">
            <v>8.6917443468393696</v>
          </cell>
          <cell r="F41">
            <v>97.123550221863638</v>
          </cell>
          <cell r="G41">
            <v>11</v>
          </cell>
        </row>
        <row r="42">
          <cell r="C42">
            <v>186810.81999999998</v>
          </cell>
          <cell r="D42">
            <v>-9.9452785352204369</v>
          </cell>
          <cell r="F42">
            <v>46.702704999999995</v>
          </cell>
          <cell r="G42">
            <v>39</v>
          </cell>
        </row>
        <row r="43">
          <cell r="C43">
            <v>5031775.3199999994</v>
          </cell>
          <cell r="D43">
            <v>4.8701316957978191</v>
          </cell>
          <cell r="F43">
            <v>82.854854602338207</v>
          </cell>
          <cell r="G43">
            <v>26</v>
          </cell>
        </row>
        <row r="44">
          <cell r="C44">
            <v>21057255.410000004</v>
          </cell>
          <cell r="D44">
            <v>7.254909761113959</v>
          </cell>
          <cell r="F44">
            <v>99.074317352027876</v>
          </cell>
          <cell r="G44">
            <v>10</v>
          </cell>
        </row>
        <row r="45">
          <cell r="C45">
            <v>4049782.21</v>
          </cell>
          <cell r="D45">
            <v>11.610605043863531</v>
          </cell>
          <cell r="F45">
            <v>84.476057780559032</v>
          </cell>
          <cell r="G45">
            <v>21</v>
          </cell>
        </row>
        <row r="46">
          <cell r="C46">
            <v>20053093.700000003</v>
          </cell>
          <cell r="D46">
            <v>3.0345592168421254</v>
          </cell>
          <cell r="F46">
            <v>79.924646074133136</v>
          </cell>
          <cell r="G46">
            <v>27</v>
          </cell>
        </row>
        <row r="48">
          <cell r="C48">
            <v>222955359.38</v>
          </cell>
          <cell r="D48">
            <v>7.3104489480716239</v>
          </cell>
        </row>
        <row r="49">
          <cell r="C49">
            <v>571242728.62</v>
          </cell>
          <cell r="D49">
            <v>6.5030473381352261</v>
          </cell>
        </row>
        <row r="51">
          <cell r="C51">
            <v>794198088</v>
          </cell>
          <cell r="D51">
            <v>6.7284800851173943</v>
          </cell>
          <cell r="F51">
            <v>112.47018484976796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workbookViewId="0">
      <selection activeCell="C6" sqref="C6"/>
    </sheetView>
  </sheetViews>
  <sheetFormatPr defaultColWidth="9.1796875" defaultRowHeight="13" x14ac:dyDescent="0.3"/>
  <cols>
    <col min="1" max="1" width="14.54296875" style="2" customWidth="1"/>
    <col min="2" max="2" width="2.453125" style="2" customWidth="1"/>
    <col min="3" max="3" width="14.1796875" style="2" customWidth="1"/>
    <col min="4" max="4" width="3.453125" style="2" customWidth="1"/>
    <col min="5" max="5" width="14.1796875" style="40" customWidth="1"/>
    <col min="6" max="6" width="3.1796875" style="2" customWidth="1"/>
    <col min="7" max="7" width="10.26953125" style="41" customWidth="1"/>
    <col min="8" max="8" width="2.453125" style="2" customWidth="1"/>
    <col min="9" max="9" width="3.1796875" style="2" customWidth="1"/>
    <col min="10" max="10" width="12" style="38" customWidth="1"/>
    <col min="11" max="11" width="6.81640625" style="2" customWidth="1"/>
    <col min="12" max="12" width="9.1796875" style="2"/>
    <col min="13" max="13" width="14" style="2" bestFit="1" customWidth="1"/>
    <col min="14" max="16384" width="9.1796875" style="2"/>
  </cols>
  <sheetData>
    <row r="1" spans="1:1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5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5" x14ac:dyDescent="0.45">
      <c r="A3" s="4" t="str">
        <f>"Distributions of the 0.5% Tax in Fiscal Years "&amp;C5&amp;" - "&amp;E5</f>
        <v>Distributions of the 0.5% Tax in Fiscal Years FY 2016 - FY 2017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customHeight="1" x14ac:dyDescent="0.35">
      <c r="A4" s="5"/>
      <c r="B4" s="5"/>
      <c r="C4" s="6" t="s">
        <v>2</v>
      </c>
      <c r="D4" s="6"/>
      <c r="E4" s="6"/>
      <c r="F4" s="6"/>
      <c r="G4" s="6"/>
      <c r="H4" s="6"/>
      <c r="I4" s="5"/>
      <c r="J4" s="7" t="s">
        <v>3</v>
      </c>
      <c r="K4" s="7"/>
    </row>
    <row r="5" spans="1:11" ht="14.5" x14ac:dyDescent="0.35">
      <c r="A5" s="8" t="s">
        <v>4</v>
      </c>
      <c r="B5" s="8"/>
      <c r="C5" s="9" t="s">
        <v>5</v>
      </c>
      <c r="D5" s="8"/>
      <c r="E5" s="9" t="s">
        <v>6</v>
      </c>
      <c r="F5" s="8"/>
      <c r="G5" s="10" t="s">
        <v>7</v>
      </c>
      <c r="H5" s="10"/>
      <c r="I5" s="8"/>
      <c r="J5" s="11" t="str">
        <f>E5</f>
        <v>FY 2017</v>
      </c>
      <c r="K5" s="11" t="s">
        <v>8</v>
      </c>
    </row>
    <row r="6" spans="1:11" ht="20.65" customHeight="1" x14ac:dyDescent="0.3">
      <c r="A6" s="12" t="s">
        <v>9</v>
      </c>
      <c r="B6" s="12"/>
      <c r="C6" s="13">
        <v>1492452.38</v>
      </c>
      <c r="D6" s="14"/>
      <c r="E6" s="13">
        <f>'[1]Table 15 - Raw Data'!C8</f>
        <v>1627965.8699999999</v>
      </c>
      <c r="F6" s="12"/>
      <c r="G6" s="15">
        <f>'[1]Table 15 - Raw Data'!D8</f>
        <v>9.0799205265095217</v>
      </c>
      <c r="H6" s="12" t="s">
        <v>10</v>
      </c>
      <c r="I6" s="12"/>
      <c r="J6" s="16">
        <f>'[1]Table 15 - Raw Data'!F8</f>
        <v>83.442638134290107</v>
      </c>
      <c r="K6" s="17">
        <f>'[1]Table 15 - Raw Data'!G8</f>
        <v>23</v>
      </c>
    </row>
    <row r="7" spans="1:11" x14ac:dyDescent="0.3">
      <c r="A7" s="12" t="s">
        <v>11</v>
      </c>
      <c r="B7" s="12"/>
      <c r="C7" s="13">
        <v>1639779.57</v>
      </c>
      <c r="D7" s="18"/>
      <c r="E7" s="13">
        <f>'[1]Table 15 - Raw Data'!C9</f>
        <v>1755076.5799999998</v>
      </c>
      <c r="F7" s="12"/>
      <c r="G7" s="15">
        <f>'[1]Table 15 - Raw Data'!D9</f>
        <v>7.0312505479013687</v>
      </c>
      <c r="H7" s="12"/>
      <c r="I7" s="12"/>
      <c r="J7" s="16">
        <f>'[1]Table 15 - Raw Data'!F9</f>
        <v>79.235962979683961</v>
      </c>
      <c r="K7" s="17">
        <f>'[1]Table 15 - Raw Data'!G9</f>
        <v>29</v>
      </c>
    </row>
    <row r="8" spans="1:11" x14ac:dyDescent="0.3">
      <c r="A8" s="12" t="s">
        <v>12</v>
      </c>
      <c r="B8" s="12"/>
      <c r="C8" s="13">
        <v>21050439.98</v>
      </c>
      <c r="D8" s="18"/>
      <c r="E8" s="13">
        <f>'[1]Table 15 - Raw Data'!C10</f>
        <v>22098069.479999997</v>
      </c>
      <c r="F8" s="12"/>
      <c r="G8" s="15">
        <f>'[1]Table 15 - Raw Data'!D10</f>
        <v>4.9767582102575814</v>
      </c>
      <c r="H8" s="12"/>
      <c r="I8" s="12"/>
      <c r="J8" s="16">
        <f>'[1]Table 15 - Raw Data'!F10</f>
        <v>116.00036472440944</v>
      </c>
      <c r="K8" s="17">
        <f>'[1]Table 15 - Raw Data'!G10</f>
        <v>6</v>
      </c>
    </row>
    <row r="9" spans="1:11" x14ac:dyDescent="0.3">
      <c r="A9" s="12" t="s">
        <v>13</v>
      </c>
      <c r="B9" s="12"/>
      <c r="C9" s="13">
        <v>10038632.929999998</v>
      </c>
      <c r="D9" s="18"/>
      <c r="E9" s="13">
        <f>'[1]Table 15 - Raw Data'!C11</f>
        <v>10581133.15</v>
      </c>
      <c r="F9" s="12"/>
      <c r="G9" s="15">
        <f>'[1]Table 15 - Raw Data'!D11</f>
        <v>5.4041244837109703</v>
      </c>
      <c r="H9" s="12"/>
      <c r="I9" s="12"/>
      <c r="J9" s="16">
        <f>'[1]Table 15 - Raw Data'!F11</f>
        <v>139.39050388618102</v>
      </c>
      <c r="K9" s="17">
        <f>'[1]Table 15 - Raw Data'!G11</f>
        <v>3</v>
      </c>
    </row>
    <row r="10" spans="1:11" x14ac:dyDescent="0.3">
      <c r="A10" s="12" t="s">
        <v>14</v>
      </c>
      <c r="B10" s="12"/>
      <c r="C10" s="13">
        <v>5846066.959999999</v>
      </c>
      <c r="D10" s="18"/>
      <c r="E10" s="13">
        <f>'[1]Table 15 - Raw Data'!C12</f>
        <v>6196358.2199999997</v>
      </c>
      <c r="F10" s="12"/>
      <c r="G10" s="15">
        <f>'[1]Table 15 - Raw Data'!D12</f>
        <v>5.9919132366557992</v>
      </c>
      <c r="H10" s="12"/>
      <c r="I10" s="12"/>
      <c r="J10" s="16">
        <f>'[1]Table 15 - Raw Data'!F12</f>
        <v>84.407549652635879</v>
      </c>
      <c r="K10" s="17">
        <f>'[1]Table 15 - Raw Data'!G12</f>
        <v>22</v>
      </c>
    </row>
    <row r="11" spans="1:11" x14ac:dyDescent="0.3">
      <c r="A11" s="12" t="s">
        <v>15</v>
      </c>
      <c r="B11" s="12"/>
      <c r="C11" s="13">
        <v>35119217.219999999</v>
      </c>
      <c r="D11" s="18"/>
      <c r="E11" s="13">
        <f>'[1]Table 15 - Raw Data'!C13</f>
        <v>38248376.460000001</v>
      </c>
      <c r="F11" s="12"/>
      <c r="G11" s="15">
        <f>'[1]Table 15 - Raw Data'!D13</f>
        <v>8.910105314699269</v>
      </c>
      <c r="H11" s="12"/>
      <c r="I11" s="12"/>
      <c r="J11" s="16">
        <f>'[1]Table 15 - Raw Data'!F13</f>
        <v>82.966478948395917</v>
      </c>
      <c r="K11" s="17">
        <f>'[1]Table 15 - Raw Data'!G13</f>
        <v>25</v>
      </c>
    </row>
    <row r="12" spans="1:11" x14ac:dyDescent="0.3">
      <c r="A12" s="12" t="s">
        <v>16</v>
      </c>
      <c r="B12" s="12"/>
      <c r="C12" s="13">
        <v>377634.84029999998</v>
      </c>
      <c r="D12" s="18"/>
      <c r="E12" s="13">
        <f>'[1]Table 15 - Raw Data'!C14</f>
        <v>370694.78999999992</v>
      </c>
      <c r="F12" s="12"/>
      <c r="G12" s="15">
        <f>'[1]Table 15 - Raw Data'!D14</f>
        <v>-1.837767483129138</v>
      </c>
      <c r="H12" s="12"/>
      <c r="I12" s="12"/>
      <c r="J12" s="16">
        <f>'[1]Table 15 - Raw Data'!F14</f>
        <v>91.52957777777776</v>
      </c>
      <c r="K12" s="17">
        <f>'[1]Table 15 - Raw Data'!G14</f>
        <v>17</v>
      </c>
    </row>
    <row r="13" spans="1:11" x14ac:dyDescent="0.3">
      <c r="A13" s="12" t="s">
        <v>17</v>
      </c>
      <c r="B13" s="12"/>
      <c r="C13" s="13">
        <v>8785092.2400000002</v>
      </c>
      <c r="D13" s="18"/>
      <c r="E13" s="13">
        <f>'[1]Table 15 - Raw Data'!C15</f>
        <v>9499692.3299999982</v>
      </c>
      <c r="F13" s="12"/>
      <c r="G13" s="15">
        <f>'[1]Table 15 - Raw Data'!D15</f>
        <v>8.1342354807192976</v>
      </c>
      <c r="H13" s="12"/>
      <c r="I13" s="12"/>
      <c r="J13" s="16">
        <f>'[1]Table 15 - Raw Data'!F15</f>
        <v>90.602692703862644</v>
      </c>
      <c r="K13" s="17">
        <f>'[1]Table 15 - Raw Data'!G15</f>
        <v>18</v>
      </c>
    </row>
    <row r="14" spans="1:11" x14ac:dyDescent="0.3">
      <c r="A14" s="12" t="s">
        <v>18</v>
      </c>
      <c r="B14" s="12"/>
      <c r="C14" s="13">
        <v>4571054.9400000004</v>
      </c>
      <c r="D14" s="18"/>
      <c r="E14" s="13">
        <f>'[1]Table 15 - Raw Data'!C16</f>
        <v>4381378.92</v>
      </c>
      <c r="F14" s="12"/>
      <c r="G14" s="15">
        <f>'[1]Table 15 - Raw Data'!D16</f>
        <v>-4.149502084085654</v>
      </c>
      <c r="H14" s="12"/>
      <c r="I14" s="12"/>
      <c r="J14" s="16">
        <f>'[1]Table 15 - Raw Data'!F16</f>
        <v>107.59771414538311</v>
      </c>
      <c r="K14" s="17">
        <f>'[1]Table 15 - Raw Data'!G16</f>
        <v>7</v>
      </c>
    </row>
    <row r="15" spans="1:11" x14ac:dyDescent="0.3">
      <c r="A15" s="12" t="s">
        <v>19</v>
      </c>
      <c r="B15" s="12"/>
      <c r="C15" s="13">
        <v>411936.18</v>
      </c>
      <c r="D15" s="18"/>
      <c r="E15" s="13">
        <f>'[1]Table 15 - Raw Data'!C17</f>
        <v>385901.08999999997</v>
      </c>
      <c r="F15" s="12"/>
      <c r="G15" s="15">
        <f>'[1]Table 15 - Raw Data'!D17</f>
        <v>-6.3201756155528805</v>
      </c>
      <c r="H15" s="12"/>
      <c r="I15" s="12"/>
      <c r="J15" s="16">
        <f>'[1]Table 15 - Raw Data'!F17</f>
        <v>50.117024675324672</v>
      </c>
      <c r="K15" s="17">
        <f>'[1]Table 15 - Raw Data'!G17</f>
        <v>38</v>
      </c>
    </row>
    <row r="16" spans="1:11" x14ac:dyDescent="0.3">
      <c r="A16" s="12" t="s">
        <v>20</v>
      </c>
      <c r="B16" s="12"/>
      <c r="C16" s="13">
        <v>7345083.2199999988</v>
      </c>
      <c r="D16" s="18"/>
      <c r="E16" s="13">
        <f>'[1]Table 15 - Raw Data'!C18</f>
        <v>7916237.0699999984</v>
      </c>
      <c r="F16" s="12"/>
      <c r="G16" s="15">
        <f>'[1]Table 15 - Raw Data'!D18</f>
        <v>7.776002434455731</v>
      </c>
      <c r="H16" s="12"/>
      <c r="I16" s="12"/>
      <c r="J16" s="16">
        <f>'[1]Table 15 - Raw Data'!F18</f>
        <v>89.277512913048369</v>
      </c>
      <c r="K16" s="17">
        <f>'[1]Table 15 - Raw Data'!G18</f>
        <v>19</v>
      </c>
    </row>
    <row r="17" spans="1:13" x14ac:dyDescent="0.3">
      <c r="A17" s="12" t="s">
        <v>21</v>
      </c>
      <c r="B17" s="12"/>
      <c r="C17" s="13">
        <v>209763.13</v>
      </c>
      <c r="D17" s="18"/>
      <c r="E17" s="13">
        <f>'[1]Table 15 - Raw Data'!C19</f>
        <v>204967.93</v>
      </c>
      <c r="F17" s="12"/>
      <c r="G17" s="15">
        <f>'[1]Table 15 - Raw Data'!D19</f>
        <v>-2.2860070785557074</v>
      </c>
      <c r="H17" s="12"/>
      <c r="I17" s="12"/>
      <c r="J17" s="16">
        <f>'[1]Table 15 - Raw Data'!F19</f>
        <v>93.167240909090907</v>
      </c>
      <c r="K17" s="17">
        <f>'[1]Table 15 - Raw Data'!G19</f>
        <v>13</v>
      </c>
      <c r="M17" s="19"/>
    </row>
    <row r="18" spans="1:13" x14ac:dyDescent="0.3">
      <c r="A18" s="12" t="s">
        <v>22</v>
      </c>
      <c r="B18" s="12"/>
      <c r="C18" s="13">
        <v>9818867.3300000001</v>
      </c>
      <c r="D18" s="18"/>
      <c r="E18" s="13">
        <f>'[1]Table 15 - Raw Data'!C20</f>
        <v>9800619.9299999997</v>
      </c>
      <c r="F18" s="12"/>
      <c r="G18" s="15">
        <f>'[1]Table 15 - Raw Data'!D20</f>
        <v>-0.18584017266684016</v>
      </c>
      <c r="H18" s="12"/>
      <c r="I18" s="12"/>
      <c r="J18" s="16">
        <f>'[1]Table 15 - Raw Data'!F20</f>
        <v>103.58968322587464</v>
      </c>
      <c r="K18" s="17">
        <f>'[1]Table 15 - Raw Data'!G20</f>
        <v>8</v>
      </c>
    </row>
    <row r="19" spans="1:13" x14ac:dyDescent="0.3">
      <c r="A19" s="12" t="s">
        <v>23</v>
      </c>
      <c r="B19" s="12"/>
      <c r="C19" s="13">
        <v>4928157.79</v>
      </c>
      <c r="D19" s="18"/>
      <c r="E19" s="13">
        <f>'[1]Table 15 - Raw Data'!C21</f>
        <v>5283334.2799999993</v>
      </c>
      <c r="F19" s="12"/>
      <c r="G19" s="15">
        <f>'[1]Table 15 - Raw Data'!D21</f>
        <v>7.2070843738142321</v>
      </c>
      <c r="H19" s="12"/>
      <c r="I19" s="12"/>
      <c r="J19" s="16">
        <f>'[1]Table 15 - Raw Data'!F21</f>
        <v>72.553340840428447</v>
      </c>
      <c r="K19" s="17">
        <f>'[1]Table 15 - Raw Data'!G21</f>
        <v>30</v>
      </c>
    </row>
    <row r="20" spans="1:13" x14ac:dyDescent="0.3">
      <c r="A20" s="12" t="s">
        <v>24</v>
      </c>
      <c r="B20" s="12"/>
      <c r="C20" s="13">
        <v>4833101.88</v>
      </c>
      <c r="D20" s="18"/>
      <c r="E20" s="13">
        <f>'[1]Table 15 - Raw Data'!C22</f>
        <v>5567208.3199999994</v>
      </c>
      <c r="F20" s="12"/>
      <c r="G20" s="15">
        <f>'[1]Table 15 - Raw Data'!D22</f>
        <v>15.189136464054819</v>
      </c>
      <c r="H20" s="12"/>
      <c r="I20" s="12"/>
      <c r="J20" s="16">
        <f>'[1]Table 15 - Raw Data'!F22</f>
        <v>67.147609697262084</v>
      </c>
      <c r="K20" s="17">
        <f>'[1]Table 15 - Raw Data'!G22</f>
        <v>31</v>
      </c>
    </row>
    <row r="21" spans="1:13" x14ac:dyDescent="0.3">
      <c r="A21" s="12" t="s">
        <v>25</v>
      </c>
      <c r="B21" s="12"/>
      <c r="C21" s="13">
        <v>2357854.5499999998</v>
      </c>
      <c r="D21" s="18"/>
      <c r="E21" s="13">
        <f>'[1]Table 15 - Raw Data'!C23</f>
        <v>2581905.39</v>
      </c>
      <c r="F21" s="12"/>
      <c r="G21" s="15">
        <f>'[1]Table 15 - Raw Data'!D23</f>
        <v>9.5023181137275934</v>
      </c>
      <c r="H21" s="12"/>
      <c r="I21" s="12"/>
      <c r="J21" s="16">
        <f>'[1]Table 15 - Raw Data'!F23</f>
        <v>83.04616886458669</v>
      </c>
      <c r="K21" s="17">
        <f>'[1]Table 15 - Raw Data'!G23</f>
        <v>24</v>
      </c>
    </row>
    <row r="22" spans="1:13" x14ac:dyDescent="0.3">
      <c r="A22" s="12" t="s">
        <v>26</v>
      </c>
      <c r="B22" s="12"/>
      <c r="C22" s="13">
        <v>304783762.89000005</v>
      </c>
      <c r="D22" s="18"/>
      <c r="E22" s="13">
        <f>'[1]Table 15 - Raw Data'!C24</f>
        <v>323375281.98000002</v>
      </c>
      <c r="F22" s="12"/>
      <c r="G22" s="15">
        <f>'[1]Table 15 - Raw Data'!D24</f>
        <v>6.0999047041458976</v>
      </c>
      <c r="H22" s="12"/>
      <c r="I22" s="12"/>
      <c r="J22" s="16">
        <f>'[1]Table 15 - Raw Data'!F24</f>
        <v>153.61516411571898</v>
      </c>
      <c r="K22" s="17">
        <f>'[1]Table 15 - Raw Data'!G24</f>
        <v>2</v>
      </c>
    </row>
    <row r="23" spans="1:13" x14ac:dyDescent="0.3">
      <c r="A23" s="12" t="s">
        <v>27</v>
      </c>
      <c r="B23" s="12"/>
      <c r="C23" s="13">
        <v>20622238.430000003</v>
      </c>
      <c r="D23" s="18"/>
      <c r="E23" s="13">
        <f>'[1]Table 15 - Raw Data'!C25</f>
        <v>22235473.210000005</v>
      </c>
      <c r="F23" s="12"/>
      <c r="G23" s="15">
        <f>'[1]Table 15 - Raw Data'!D25</f>
        <v>7.8227918151366316</v>
      </c>
      <c r="H23" s="12"/>
      <c r="I23" s="12"/>
      <c r="J23" s="16">
        <f>'[1]Table 15 - Raw Data'!F25</f>
        <v>84.677532312730889</v>
      </c>
      <c r="K23" s="17">
        <f>'[1]Table 15 - Raw Data'!G25</f>
        <v>20</v>
      </c>
    </row>
    <row r="24" spans="1:13" x14ac:dyDescent="0.3">
      <c r="A24" s="12" t="s">
        <v>28</v>
      </c>
      <c r="B24" s="12"/>
      <c r="C24" s="13">
        <v>4665064.08</v>
      </c>
      <c r="D24" s="18"/>
      <c r="E24" s="13">
        <f>'[1]Table 15 - Raw Data'!C26</f>
        <v>5409235.8399999999</v>
      </c>
      <c r="F24" s="12"/>
      <c r="G24" s="15">
        <f>'[1]Table 15 - Raw Data'!D26</f>
        <v>15.952015818826638</v>
      </c>
      <c r="H24" s="12"/>
      <c r="I24" s="12"/>
      <c r="J24" s="16">
        <f>'[1]Table 15 - Raw Data'!F26</f>
        <v>123.75282177991306</v>
      </c>
      <c r="K24" s="17">
        <f>'[1]Table 15 - Raw Data'!G26</f>
        <v>4</v>
      </c>
    </row>
    <row r="25" spans="1:13" x14ac:dyDescent="0.3">
      <c r="A25" s="12" t="s">
        <v>29</v>
      </c>
      <c r="B25" s="12"/>
      <c r="C25" s="13">
        <v>1857054.98</v>
      </c>
      <c r="D25" s="18"/>
      <c r="E25" s="13">
        <f>'[1]Table 15 - Raw Data'!C27</f>
        <v>1963153.15</v>
      </c>
      <c r="F25" s="12"/>
      <c r="G25" s="15">
        <f>'[1]Table 15 - Raw Data'!D27</f>
        <v>5.7132487267555154</v>
      </c>
      <c r="H25" s="12"/>
      <c r="I25" s="12"/>
      <c r="J25" s="16">
        <f>'[1]Table 15 - Raw Data'!F27</f>
        <v>92.296810061118947</v>
      </c>
      <c r="K25" s="17">
        <f>'[1]Table 15 - Raw Data'!G27</f>
        <v>14</v>
      </c>
    </row>
    <row r="26" spans="1:13" x14ac:dyDescent="0.3">
      <c r="A26" s="12" t="s">
        <v>30</v>
      </c>
      <c r="B26" s="12"/>
      <c r="C26" s="13">
        <v>6410645.3499999996</v>
      </c>
      <c r="D26" s="18"/>
      <c r="E26" s="13">
        <f>'[1]Table 15 - Raw Data'!C28</f>
        <v>7041364.46</v>
      </c>
      <c r="F26" s="12"/>
      <c r="G26" s="15">
        <f>'[1]Table 15 - Raw Data'!D28</f>
        <v>9.8386211615964836</v>
      </c>
      <c r="H26" s="12"/>
      <c r="I26" s="12"/>
      <c r="J26" s="16">
        <f>'[1]Table 15 - Raw Data'!F28</f>
        <v>91.577116139940173</v>
      </c>
      <c r="K26" s="17">
        <f>'[1]Table 15 - Raw Data'!G28</f>
        <v>16</v>
      </c>
    </row>
    <row r="27" spans="1:13" x14ac:dyDescent="0.3">
      <c r="A27" s="12" t="s">
        <v>31</v>
      </c>
      <c r="B27" s="12"/>
      <c r="C27" s="13">
        <v>624145.61</v>
      </c>
      <c r="D27" s="18"/>
      <c r="E27" s="13">
        <f>'[1]Table 15 - Raw Data'!C29</f>
        <v>630141.59000000008</v>
      </c>
      <c r="F27" s="12"/>
      <c r="G27" s="15">
        <f>'[1]Table 15 - Raw Data'!D29</f>
        <v>0.96067005902678027</v>
      </c>
      <c r="H27" s="12"/>
      <c r="I27" s="12"/>
      <c r="J27" s="16">
        <f>'[1]Table 15 - Raw Data'!F29</f>
        <v>59.223833646616548</v>
      </c>
      <c r="K27" s="17">
        <f>'[1]Table 15 - Raw Data'!G29</f>
        <v>35</v>
      </c>
    </row>
    <row r="28" spans="1:13" x14ac:dyDescent="0.3">
      <c r="A28" s="12" t="s">
        <v>32</v>
      </c>
      <c r="B28" s="12"/>
      <c r="C28" s="13">
        <v>3199567.75</v>
      </c>
      <c r="D28" s="18"/>
      <c r="E28" s="13">
        <f>'[1]Table 15 - Raw Data'!C30</f>
        <v>3508853.9900000007</v>
      </c>
      <c r="F28" s="12"/>
      <c r="G28" s="15">
        <f>'[1]Table 15 - Raw Data'!D30</f>
        <v>9.6665007327943151</v>
      </c>
      <c r="H28" s="12"/>
      <c r="I28" s="12"/>
      <c r="J28" s="16">
        <f>'[1]Table 15 - Raw Data'!F30</f>
        <v>56.30381883825418</v>
      </c>
      <c r="K28" s="17">
        <f>'[1]Table 15 - Raw Data'!G30</f>
        <v>37</v>
      </c>
    </row>
    <row r="29" spans="1:13" x14ac:dyDescent="0.3">
      <c r="A29" s="12" t="s">
        <v>33</v>
      </c>
      <c r="B29" s="12"/>
      <c r="C29" s="13">
        <v>3196416.13</v>
      </c>
      <c r="D29" s="18"/>
      <c r="E29" s="13">
        <f>'[1]Table 15 - Raw Data'!C31</f>
        <v>3315369.5100000002</v>
      </c>
      <c r="F29" s="12"/>
      <c r="G29" s="15">
        <f>'[1]Table 15 - Raw Data'!D31</f>
        <v>3.7214610101470313</v>
      </c>
      <c r="H29" s="12"/>
      <c r="I29" s="12"/>
      <c r="J29" s="16">
        <f>'[1]Table 15 - Raw Data'!F31</f>
        <v>79.448107117181891</v>
      </c>
      <c r="K29" s="17">
        <f>'[1]Table 15 - Raw Data'!G31</f>
        <v>28</v>
      </c>
    </row>
    <row r="30" spans="1:13" x14ac:dyDescent="0.3">
      <c r="A30" s="12" t="s">
        <v>34</v>
      </c>
      <c r="B30" s="12"/>
      <c r="C30" s="13">
        <v>1366181.72</v>
      </c>
      <c r="D30" s="18"/>
      <c r="E30" s="13">
        <f>'[1]Table 15 - Raw Data'!C32</f>
        <v>1379774.26</v>
      </c>
      <c r="F30" s="12"/>
      <c r="G30" s="15">
        <f>'[1]Table 15 - Raw Data'!D32</f>
        <v>0.99492913724537058</v>
      </c>
      <c r="H30" s="12"/>
      <c r="I30" s="12"/>
      <c r="J30" s="16">
        <f>'[1]Table 15 - Raw Data'!F32</f>
        <v>65.145149197355991</v>
      </c>
      <c r="K30" s="17">
        <f>'[1]Table 15 - Raw Data'!G32</f>
        <v>33</v>
      </c>
    </row>
    <row r="31" spans="1:13" x14ac:dyDescent="0.3">
      <c r="A31" s="12" t="s">
        <v>35</v>
      </c>
      <c r="B31" s="12"/>
      <c r="C31" s="13">
        <v>759955.96</v>
      </c>
      <c r="D31" s="18"/>
      <c r="E31" s="13">
        <f>'[1]Table 15 - Raw Data'!C33</f>
        <v>812119.47</v>
      </c>
      <c r="F31" s="12"/>
      <c r="G31" s="15">
        <f>'[1]Table 15 - Raw Data'!D33</f>
        <v>6.8640174885923777</v>
      </c>
      <c r="H31" s="12"/>
      <c r="I31" s="12"/>
      <c r="J31" s="16">
        <f>'[1]Table 15 - Raw Data'!F33</f>
        <v>61.10755981941309</v>
      </c>
      <c r="K31" s="17">
        <f>'[1]Table 15 - Raw Data'!G33</f>
        <v>34</v>
      </c>
    </row>
    <row r="32" spans="1:13" x14ac:dyDescent="0.3">
      <c r="A32" s="12" t="s">
        <v>36</v>
      </c>
      <c r="B32" s="12"/>
      <c r="C32" s="13">
        <v>74341276.439999998</v>
      </c>
      <c r="D32" s="18"/>
      <c r="E32" s="13">
        <f>'[1]Table 15 - Raw Data'!C34</f>
        <v>80064404.030000001</v>
      </c>
      <c r="F32" s="12"/>
      <c r="G32" s="15">
        <f>'[1]Table 15 - Raw Data'!D34</f>
        <v>7.698452144037482</v>
      </c>
      <c r="H32" s="12"/>
      <c r="I32" s="12"/>
      <c r="J32" s="16">
        <f>'[1]Table 15 - Raw Data'!F34</f>
        <v>94.807995393669557</v>
      </c>
      <c r="K32" s="17">
        <f>'[1]Table 15 - Raw Data'!G34</f>
        <v>12</v>
      </c>
    </row>
    <row r="33" spans="1:11" x14ac:dyDescent="0.3">
      <c r="A33" s="12" t="s">
        <v>37</v>
      </c>
      <c r="B33" s="12"/>
      <c r="C33" s="13">
        <v>2397769.0099999998</v>
      </c>
      <c r="D33" s="18"/>
      <c r="E33" s="13">
        <f>'[1]Table 15 - Raw Data'!C35</f>
        <v>2743317.73</v>
      </c>
      <c r="F33" s="12"/>
      <c r="G33" s="15">
        <f>'[1]Table 15 - Raw Data'!D35</f>
        <v>14.411259740153204</v>
      </c>
      <c r="H33" s="12"/>
      <c r="I33" s="12"/>
      <c r="J33" s="16">
        <f>'[1]Table 15 - Raw Data'!F35</f>
        <v>168.09544914215687</v>
      </c>
      <c r="K33" s="17">
        <f>'[1]Table 15 - Raw Data'!G35</f>
        <v>1</v>
      </c>
    </row>
    <row r="34" spans="1:11" x14ac:dyDescent="0.3">
      <c r="A34" s="12" t="s">
        <v>38</v>
      </c>
      <c r="B34" s="12"/>
      <c r="C34" s="13">
        <v>13650976.810000002</v>
      </c>
      <c r="D34" s="18"/>
      <c r="E34" s="13">
        <f>'[1]Table 15 - Raw Data'!C36</f>
        <v>14753191.85</v>
      </c>
      <c r="F34" s="12"/>
      <c r="G34" s="15">
        <f>'[1]Table 15 - Raw Data'!D36</f>
        <v>8.0742576545333566</v>
      </c>
      <c r="H34" s="12"/>
      <c r="I34" s="12"/>
      <c r="J34" s="16">
        <f>'[1]Table 15 - Raw Data'!F36</f>
        <v>120.66076592786456</v>
      </c>
      <c r="K34" s="17">
        <f>'[1]Table 15 - Raw Data'!G36</f>
        <v>5</v>
      </c>
    </row>
    <row r="35" spans="1:11" x14ac:dyDescent="0.3">
      <c r="A35" s="12" t="s">
        <v>39</v>
      </c>
      <c r="B35" s="12"/>
      <c r="C35" s="13">
        <v>685697.83</v>
      </c>
      <c r="D35" s="18"/>
      <c r="E35" s="13">
        <f>'[1]Table 15 - Raw Data'!C37</f>
        <v>755443.36999999988</v>
      </c>
      <c r="F35" s="12"/>
      <c r="G35" s="15">
        <f>'[1]Table 15 - Raw Data'!D37</f>
        <v>10.171468677391026</v>
      </c>
      <c r="H35" s="12"/>
      <c r="I35" s="12"/>
      <c r="J35" s="16">
        <f>'[1]Table 15 - Raw Data'!F37</f>
        <v>65.690727826086942</v>
      </c>
      <c r="K35" s="17">
        <f>'[1]Table 15 - Raw Data'!G37</f>
        <v>32</v>
      </c>
    </row>
    <row r="36" spans="1:11" x14ac:dyDescent="0.3">
      <c r="A36" s="12" t="s">
        <v>40</v>
      </c>
      <c r="B36" s="12"/>
      <c r="C36" s="13">
        <v>66375860.050000004</v>
      </c>
      <c r="D36" s="18"/>
      <c r="E36" s="13">
        <f>'[1]Table 15 - Raw Data'!C38</f>
        <v>70982537.450000003</v>
      </c>
      <c r="F36" s="12"/>
      <c r="G36" s="15">
        <f>'[1]Table 15 - Raw Data'!D38</f>
        <v>6.9402903352662415</v>
      </c>
      <c r="H36" s="12"/>
      <c r="I36" s="12"/>
      <c r="J36" s="16">
        <f>'[1]Table 15 - Raw Data'!F38</f>
        <v>91.843978793054376</v>
      </c>
      <c r="K36" s="17">
        <f>'[1]Table 15 - Raw Data'!G38</f>
        <v>15</v>
      </c>
    </row>
    <row r="37" spans="1:11" x14ac:dyDescent="0.3">
      <c r="A37" s="12" t="s">
        <v>41</v>
      </c>
      <c r="B37" s="12"/>
      <c r="C37" s="13">
        <v>46007739.319999993</v>
      </c>
      <c r="D37" s="18"/>
      <c r="E37" s="13">
        <f>'[1]Table 15 - Raw Data'!C39</f>
        <v>49299588.060000002</v>
      </c>
      <c r="F37" s="12"/>
      <c r="G37" s="15">
        <f>'[1]Table 15 - Raw Data'!D39</f>
        <v>7.1549891141228228</v>
      </c>
      <c r="H37" s="12"/>
      <c r="I37" s="12"/>
      <c r="J37" s="16">
        <f>'[1]Table 15 - Raw Data'!F39</f>
        <v>100.0945892839015</v>
      </c>
      <c r="K37" s="17">
        <f>'[1]Table 15 - Raw Data'!G39</f>
        <v>9</v>
      </c>
    </row>
    <row r="38" spans="1:11" x14ac:dyDescent="0.3">
      <c r="A38" s="12" t="s">
        <v>42</v>
      </c>
      <c r="B38" s="12"/>
      <c r="C38" s="13">
        <v>2263835.25</v>
      </c>
      <c r="D38" s="18"/>
      <c r="E38" s="13">
        <f>'[1]Table 15 - Raw Data'!C40</f>
        <v>2566579.8699999996</v>
      </c>
      <c r="F38" s="12"/>
      <c r="G38" s="15">
        <f>'[1]Table 15 - Raw Data'!D40</f>
        <v>13.373085342672342</v>
      </c>
      <c r="H38" s="12"/>
      <c r="I38" s="12"/>
      <c r="J38" s="16">
        <f>'[1]Table 15 - Raw Data'!F40</f>
        <v>58.199090022675726</v>
      </c>
      <c r="K38" s="17">
        <f>'[1]Table 15 - Raw Data'!G40</f>
        <v>36</v>
      </c>
    </row>
    <row r="39" spans="1:11" x14ac:dyDescent="0.3">
      <c r="A39" s="12" t="s">
        <v>43</v>
      </c>
      <c r="B39" s="12"/>
      <c r="C39" s="13">
        <v>24366727.270000003</v>
      </c>
      <c r="D39" s="18"/>
      <c r="E39" s="13">
        <f>'[1]Table 15 - Raw Data'!C41</f>
        <v>26484620.909999996</v>
      </c>
      <c r="F39" s="12"/>
      <c r="G39" s="15">
        <f>'[1]Table 15 - Raw Data'!D41</f>
        <v>8.6917443468393696</v>
      </c>
      <c r="H39" s="12"/>
      <c r="I39" s="12"/>
      <c r="J39" s="16">
        <f>'[1]Table 15 - Raw Data'!F41</f>
        <v>97.123550221863638</v>
      </c>
      <c r="K39" s="17">
        <f>'[1]Table 15 - Raw Data'!G41</f>
        <v>11</v>
      </c>
    </row>
    <row r="40" spans="1:11" x14ac:dyDescent="0.3">
      <c r="A40" s="12" t="s">
        <v>44</v>
      </c>
      <c r="B40" s="12"/>
      <c r="C40" s="13">
        <v>207441.45</v>
      </c>
      <c r="D40" s="18"/>
      <c r="E40" s="13">
        <f>'[1]Table 15 - Raw Data'!C42</f>
        <v>186810.81999999998</v>
      </c>
      <c r="F40" s="12"/>
      <c r="G40" s="15">
        <f>'[1]Table 15 - Raw Data'!D42</f>
        <v>-9.9452785352204369</v>
      </c>
      <c r="H40" s="12"/>
      <c r="I40" s="12"/>
      <c r="J40" s="16">
        <f>'[1]Table 15 - Raw Data'!F42</f>
        <v>46.702704999999995</v>
      </c>
      <c r="K40" s="17">
        <f>'[1]Table 15 - Raw Data'!G42</f>
        <v>39</v>
      </c>
    </row>
    <row r="41" spans="1:11" x14ac:dyDescent="0.3">
      <c r="A41" s="12" t="s">
        <v>45</v>
      </c>
      <c r="B41" s="12"/>
      <c r="C41" s="13">
        <v>4798101.4600000009</v>
      </c>
      <c r="D41" s="18"/>
      <c r="E41" s="13">
        <f>'[1]Table 15 - Raw Data'!C43</f>
        <v>5031775.3199999994</v>
      </c>
      <c r="F41" s="12"/>
      <c r="G41" s="15">
        <f>'[1]Table 15 - Raw Data'!D43</f>
        <v>4.8701316957978191</v>
      </c>
      <c r="H41" s="12"/>
      <c r="I41" s="12"/>
      <c r="J41" s="16">
        <f>'[1]Table 15 - Raw Data'!F43</f>
        <v>82.854854602338207</v>
      </c>
      <c r="K41" s="17">
        <f>'[1]Table 15 - Raw Data'!G43</f>
        <v>26</v>
      </c>
    </row>
    <row r="42" spans="1:11" x14ac:dyDescent="0.3">
      <c r="A42" s="12" t="s">
        <v>46</v>
      </c>
      <c r="B42" s="12"/>
      <c r="C42" s="13">
        <v>19632905.810000002</v>
      </c>
      <c r="D42" s="18"/>
      <c r="E42" s="13">
        <f>'[1]Table 15 - Raw Data'!C44</f>
        <v>21057255.410000004</v>
      </c>
      <c r="F42" s="12"/>
      <c r="G42" s="15">
        <f>'[1]Table 15 - Raw Data'!D44</f>
        <v>7.254909761113959</v>
      </c>
      <c r="H42" s="12"/>
      <c r="I42" s="12"/>
      <c r="J42" s="16">
        <f>'[1]Table 15 - Raw Data'!F44</f>
        <v>99.074317352027876</v>
      </c>
      <c r="K42" s="17">
        <f>'[1]Table 15 - Raw Data'!G44</f>
        <v>10</v>
      </c>
    </row>
    <row r="43" spans="1:11" x14ac:dyDescent="0.3">
      <c r="A43" s="12" t="s">
        <v>47</v>
      </c>
      <c r="B43" s="12"/>
      <c r="C43" s="13">
        <v>3628492.3</v>
      </c>
      <c r="D43" s="18"/>
      <c r="E43" s="13">
        <f>'[1]Table 15 - Raw Data'!C45</f>
        <v>4049782.21</v>
      </c>
      <c r="F43" s="12"/>
      <c r="G43" s="15">
        <f>'[1]Table 15 - Raw Data'!D45</f>
        <v>11.610605043863531</v>
      </c>
      <c r="H43" s="12"/>
      <c r="I43" s="12"/>
      <c r="J43" s="16">
        <f>'[1]Table 15 - Raw Data'!F45</f>
        <v>84.476057780559032</v>
      </c>
      <c r="K43" s="17">
        <f>'[1]Table 15 - Raw Data'!G45</f>
        <v>21</v>
      </c>
    </row>
    <row r="44" spans="1:11" x14ac:dyDescent="0.3">
      <c r="A44" s="12" t="s">
        <v>48</v>
      </c>
      <c r="B44" s="12"/>
      <c r="C44" s="13">
        <v>19462492.829999998</v>
      </c>
      <c r="D44" s="18"/>
      <c r="E44" s="13">
        <f>'[1]Table 15 - Raw Data'!C46</f>
        <v>20053093.700000003</v>
      </c>
      <c r="F44" s="12"/>
      <c r="G44" s="15">
        <f>'[1]Table 15 - Raw Data'!D46</f>
        <v>3.0345592168421254</v>
      </c>
      <c r="H44" s="12"/>
      <c r="I44" s="12"/>
      <c r="J44" s="16">
        <f>'[1]Table 15 - Raw Data'!F46</f>
        <v>79.924646074133136</v>
      </c>
      <c r="K44" s="17">
        <f>'[1]Table 15 - Raw Data'!G46</f>
        <v>27</v>
      </c>
    </row>
    <row r="45" spans="1:11" ht="9" customHeight="1" x14ac:dyDescent="0.3">
      <c r="A45" s="12"/>
      <c r="B45" s="12"/>
      <c r="C45" s="18"/>
      <c r="D45" s="12"/>
      <c r="E45" s="18"/>
      <c r="F45" s="12"/>
      <c r="G45" s="15"/>
      <c r="H45" s="12"/>
      <c r="I45" s="12"/>
      <c r="J45" s="20"/>
      <c r="K45" s="12"/>
    </row>
    <row r="46" spans="1:11" x14ac:dyDescent="0.3">
      <c r="A46" s="12" t="s">
        <v>49</v>
      </c>
      <c r="B46" s="12"/>
      <c r="C46" s="13">
        <v>207766682.15030006</v>
      </c>
      <c r="D46" s="18"/>
      <c r="E46" s="13">
        <f>'[1]Table 15 - Raw Data'!C48</f>
        <v>222955359.38</v>
      </c>
      <c r="F46" s="12"/>
      <c r="G46" s="15">
        <f>'[1]Table 15 - Raw Data'!D48</f>
        <v>7.3104489480716239</v>
      </c>
      <c r="H46" s="12"/>
      <c r="I46" s="12"/>
      <c r="J46" s="21"/>
      <c r="K46" s="12"/>
    </row>
    <row r="47" spans="1:11" x14ac:dyDescent="0.3">
      <c r="A47" s="12" t="s">
        <v>50</v>
      </c>
      <c r="B47" s="12"/>
      <c r="C47" s="13">
        <v>536362801.71999997</v>
      </c>
      <c r="D47" s="18"/>
      <c r="E47" s="13">
        <f>'[1]Table 15 - Raw Data'!C49</f>
        <v>571242728.62</v>
      </c>
      <c r="F47" s="12"/>
      <c r="G47" s="15">
        <f>'[1]Table 15 - Raw Data'!D49</f>
        <v>6.5030473381352261</v>
      </c>
      <c r="H47" s="12"/>
      <c r="I47" s="12"/>
      <c r="J47" s="22"/>
      <c r="K47" s="12"/>
    </row>
    <row r="48" spans="1:11" ht="9" customHeight="1" x14ac:dyDescent="0.3">
      <c r="A48" s="12"/>
      <c r="B48" s="12"/>
      <c r="C48" s="23"/>
      <c r="D48" s="18"/>
      <c r="E48" s="23"/>
      <c r="F48" s="12"/>
      <c r="G48" s="15"/>
      <c r="H48" s="12"/>
      <c r="I48" s="12"/>
      <c r="J48" s="24"/>
      <c r="K48" s="12"/>
    </row>
    <row r="49" spans="1:11" x14ac:dyDescent="0.3">
      <c r="A49" s="12" t="s">
        <v>51</v>
      </c>
      <c r="B49" s="12"/>
      <c r="C49" s="13">
        <v>744129483.87030005</v>
      </c>
      <c r="D49" s="14"/>
      <c r="E49" s="13">
        <f>'[1]Table 15 - Raw Data'!C51</f>
        <v>794198088</v>
      </c>
      <c r="F49" s="12"/>
      <c r="G49" s="15">
        <f>'[1]Table 15 - Raw Data'!D51</f>
        <v>6.7284800851173943</v>
      </c>
      <c r="H49" s="12" t="s">
        <v>10</v>
      </c>
      <c r="I49" s="12"/>
      <c r="J49" s="16">
        <f>'[1]Table 15 - Raw Data'!F51</f>
        <v>112.47018484976796</v>
      </c>
      <c r="K49" s="12"/>
    </row>
    <row r="50" spans="1:11" ht="9" customHeight="1" x14ac:dyDescent="0.3">
      <c r="A50" s="25"/>
      <c r="B50" s="25"/>
      <c r="C50" s="26"/>
      <c r="D50" s="27"/>
      <c r="E50" s="26"/>
      <c r="F50" s="25"/>
      <c r="G50" s="28"/>
      <c r="H50" s="25"/>
      <c r="I50" s="25"/>
      <c r="J50" s="29"/>
      <c r="K50" s="25"/>
    </row>
    <row r="51" spans="1:11" ht="6" customHeight="1" x14ac:dyDescent="0.3">
      <c r="A51" s="30"/>
      <c r="B51" s="30"/>
      <c r="C51" s="31"/>
      <c r="D51" s="32"/>
      <c r="E51" s="31"/>
      <c r="F51" s="30"/>
      <c r="G51" s="33"/>
      <c r="H51" s="30"/>
      <c r="I51" s="30"/>
      <c r="J51" s="34"/>
      <c r="K51" s="35"/>
    </row>
    <row r="52" spans="1:11" ht="24.75" customHeight="1" x14ac:dyDescent="0.3">
      <c r="A52" s="36" t="s">
        <v>52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3">
      <c r="A53" s="37"/>
      <c r="B53" s="37"/>
      <c r="C53" s="37"/>
      <c r="D53" s="37"/>
      <c r="E53" s="37"/>
      <c r="F53" s="37"/>
      <c r="G53" s="37"/>
    </row>
    <row r="55" spans="1:11" x14ac:dyDescent="0.3">
      <c r="C55" s="39"/>
    </row>
  </sheetData>
  <mergeCells count="7">
    <mergeCell ref="A52:K52"/>
    <mergeCell ref="A1:K1"/>
    <mergeCell ref="A2:K2"/>
    <mergeCell ref="A3:K3"/>
    <mergeCell ref="C4:H4"/>
    <mergeCell ref="J4:K4"/>
    <mergeCell ref="G5:H5"/>
  </mergeCells>
  <printOptions horizontalCentered="1"/>
  <pageMargins left="0.75" right="0.75" top="0.7" bottom="0.5" header="0.5" footer="0.25"/>
  <pageSetup firstPageNumber="2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15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2018-01-03T21:09:40Z</dcterms:created>
  <dcterms:modified xsi:type="dcterms:W3CDTF">2018-01-03T21:09:53Z</dcterms:modified>
</cp:coreProperties>
</file>