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roperty Tax\2019 Comparison Report\"/>
    </mc:Choice>
  </mc:AlternateContent>
  <bookViews>
    <workbookView xWindow="0" yWindow="0" windowWidth="23040" windowHeight="8610"/>
  </bookViews>
  <sheets>
    <sheet name="6" sheetId="1" r:id="rId1"/>
  </sheets>
  <externalReferences>
    <externalReference r:id="rId2"/>
  </externalReferences>
  <definedNames>
    <definedName name="_xlnm.Print_Area" localSheetId="0">'6'!$A$1:$G$45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B42" i="1"/>
  <c r="E41" i="1"/>
  <c r="B41" i="1"/>
  <c r="E40" i="1"/>
  <c r="B40" i="1"/>
  <c r="E39" i="1"/>
  <c r="B39" i="1"/>
  <c r="E38" i="1"/>
  <c r="B38" i="1"/>
  <c r="E37" i="1"/>
  <c r="B37" i="1"/>
  <c r="E36" i="1"/>
  <c r="B36" i="1"/>
  <c r="E35" i="1"/>
  <c r="B35" i="1"/>
  <c r="E34" i="1"/>
  <c r="B34" i="1"/>
  <c r="E33" i="1"/>
  <c r="B33" i="1"/>
  <c r="E32" i="1"/>
  <c r="B32" i="1"/>
  <c r="E31" i="1"/>
  <c r="B31" i="1"/>
  <c r="E30" i="1"/>
  <c r="B30" i="1"/>
  <c r="E29" i="1"/>
  <c r="B29" i="1"/>
  <c r="E28" i="1"/>
  <c r="B28" i="1"/>
  <c r="E27" i="1"/>
  <c r="B27" i="1"/>
  <c r="E26" i="1"/>
  <c r="B26" i="1"/>
  <c r="E25" i="1"/>
  <c r="B25" i="1"/>
  <c r="E24" i="1"/>
  <c r="B24" i="1"/>
  <c r="E23" i="1"/>
  <c r="B23" i="1"/>
  <c r="E22" i="1"/>
  <c r="B22" i="1"/>
  <c r="E21" i="1"/>
  <c r="B21" i="1"/>
  <c r="E20" i="1"/>
  <c r="B20" i="1"/>
  <c r="E19" i="1"/>
  <c r="B19" i="1"/>
  <c r="E18" i="1"/>
  <c r="B18" i="1"/>
  <c r="E17" i="1"/>
  <c r="B17" i="1"/>
  <c r="E16" i="1"/>
  <c r="B16" i="1"/>
  <c r="E15" i="1"/>
  <c r="B15" i="1"/>
  <c r="E14" i="1"/>
  <c r="B14" i="1"/>
  <c r="E13" i="1"/>
  <c r="B13" i="1"/>
  <c r="E12" i="1"/>
  <c r="B12" i="1"/>
  <c r="E11" i="1"/>
  <c r="B11" i="1"/>
  <c r="E10" i="1"/>
  <c r="B10" i="1"/>
  <c r="E9" i="1"/>
  <c r="B9" i="1"/>
  <c r="E8" i="1"/>
  <c r="B8" i="1"/>
  <c r="E7" i="1"/>
  <c r="B7" i="1"/>
  <c r="E6" i="1"/>
  <c r="B6" i="1"/>
  <c r="E5" i="1"/>
  <c r="B5" i="1"/>
  <c r="E4" i="1"/>
  <c r="B4" i="1"/>
  <c r="C21" i="1" l="1"/>
  <c r="C25" i="1"/>
  <c r="C29" i="1"/>
  <c r="C39" i="1"/>
  <c r="F4" i="1"/>
  <c r="F8" i="1"/>
  <c r="C9" i="1"/>
  <c r="C16" i="1"/>
  <c r="C20" i="1"/>
  <c r="C38" i="1"/>
  <c r="C7" i="1"/>
  <c r="C11" i="1"/>
  <c r="C19" i="1"/>
  <c r="C23" i="1"/>
  <c r="C27" i="1"/>
  <c r="C35" i="1"/>
  <c r="C37" i="1"/>
  <c r="C41" i="1"/>
  <c r="C10" i="1"/>
  <c r="F12" i="1"/>
  <c r="C5" i="1"/>
  <c r="B43" i="1"/>
  <c r="C17" i="1" s="1"/>
  <c r="C13" i="1"/>
  <c r="C18" i="1"/>
  <c r="C22" i="1"/>
  <c r="C24" i="1"/>
  <c r="C28" i="1"/>
  <c r="C30" i="1"/>
  <c r="C32" i="1"/>
  <c r="C34" i="1"/>
  <c r="C36" i="1"/>
  <c r="C40" i="1"/>
  <c r="C42" i="1"/>
  <c r="C4" i="1"/>
  <c r="F6" i="1"/>
  <c r="C8" i="1"/>
  <c r="F10" i="1"/>
  <c r="C12" i="1"/>
  <c r="F14" i="1"/>
  <c r="F16" i="1"/>
  <c r="F18" i="1"/>
  <c r="F22" i="1"/>
  <c r="F24" i="1"/>
  <c r="F26" i="1"/>
  <c r="F30" i="1"/>
  <c r="F32" i="1"/>
  <c r="F34" i="1"/>
  <c r="F38" i="1"/>
  <c r="F40" i="1"/>
  <c r="F42" i="1"/>
  <c r="E43" i="1"/>
  <c r="G4" i="1" l="1"/>
  <c r="G5" i="1" s="1"/>
  <c r="G6" i="1" s="1"/>
  <c r="G7" i="1" s="1"/>
  <c r="G8" i="1" s="1"/>
  <c r="F37" i="1"/>
  <c r="F35" i="1"/>
  <c r="F27" i="1"/>
  <c r="F23" i="1"/>
  <c r="F19" i="1"/>
  <c r="F17" i="1"/>
  <c r="F15" i="1"/>
  <c r="F41" i="1"/>
  <c r="F39" i="1"/>
  <c r="F33" i="1"/>
  <c r="F31" i="1"/>
  <c r="F29" i="1"/>
  <c r="F25" i="1"/>
  <c r="F21" i="1"/>
  <c r="F7" i="1"/>
  <c r="F13" i="1"/>
  <c r="F11" i="1"/>
  <c r="F9" i="1"/>
  <c r="F5" i="1"/>
  <c r="F43" i="1" s="1"/>
  <c r="F36" i="1"/>
  <c r="F28" i="1"/>
  <c r="F20" i="1"/>
  <c r="D4" i="1"/>
  <c r="D5" i="1" s="1"/>
  <c r="C6" i="1"/>
  <c r="C43" i="1" s="1"/>
  <c r="C31" i="1"/>
  <c r="C15" i="1"/>
  <c r="C26" i="1"/>
  <c r="C14" i="1"/>
  <c r="C33" i="1"/>
  <c r="D6" i="1" l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G9" i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</calcChain>
</file>

<file path=xl/sharedStrings.xml><?xml version="1.0" encoding="utf-8"?>
<sst xmlns="http://schemas.openxmlformats.org/spreadsheetml/2006/main" count="57" uniqueCount="51">
  <si>
    <t>REAL PROPERTY</t>
  </si>
  <si>
    <t>PERSONAL PROPERTY</t>
  </si>
  <si>
    <t># of</t>
  </si>
  <si>
    <t>% OF</t>
  </si>
  <si>
    <t>CUM.</t>
  </si>
  <si>
    <t>COUNTY</t>
  </si>
  <si>
    <t xml:space="preserve">PARCELS </t>
  </si>
  <si>
    <t>TOTAL</t>
  </si>
  <si>
    <t>%</t>
  </si>
  <si>
    <t xml:space="preserve">ACCOUNTS </t>
  </si>
  <si>
    <t>KING</t>
  </si>
  <si>
    <t>PIERCE</t>
  </si>
  <si>
    <t>SNOHOMISH</t>
  </si>
  <si>
    <t>SPOKANE</t>
  </si>
  <si>
    <t xml:space="preserve">CLARK </t>
  </si>
  <si>
    <t>KITSAP</t>
  </si>
  <si>
    <t>THURSTON</t>
  </si>
  <si>
    <t>WHATCOM</t>
  </si>
  <si>
    <t>YAKIMA</t>
  </si>
  <si>
    <t>BENTON</t>
  </si>
  <si>
    <t>SKAGIT</t>
  </si>
  <si>
    <t>LEWIS*</t>
  </si>
  <si>
    <t>GRAYS HARBOR</t>
  </si>
  <si>
    <t>GRANT</t>
  </si>
  <si>
    <t xml:space="preserve">COWLITZ </t>
  </si>
  <si>
    <t>MASON</t>
  </si>
  <si>
    <t>ISLAND</t>
  </si>
  <si>
    <t>CLALLAM</t>
  </si>
  <si>
    <t xml:space="preserve">OKANOGAN </t>
  </si>
  <si>
    <t>CHELAN</t>
  </si>
  <si>
    <t>STEVENS</t>
  </si>
  <si>
    <t>WHITMAN</t>
  </si>
  <si>
    <t xml:space="preserve">KITTITAS </t>
  </si>
  <si>
    <t>PACIFIC</t>
  </si>
  <si>
    <t>FRANKLIN</t>
  </si>
  <si>
    <t>JEFFERSON</t>
  </si>
  <si>
    <t xml:space="preserve">WALLA WALLA </t>
  </si>
  <si>
    <t>DOUGLAS</t>
  </si>
  <si>
    <t>KLICKITAT</t>
  </si>
  <si>
    <t>SAN JUAN</t>
  </si>
  <si>
    <t>LINCOLN</t>
  </si>
  <si>
    <t>PEND OREILLE</t>
  </si>
  <si>
    <t>ASOTIN</t>
  </si>
  <si>
    <t>ADAMS</t>
  </si>
  <si>
    <t>FERRY</t>
  </si>
  <si>
    <t xml:space="preserve">SKAMANIA </t>
  </si>
  <si>
    <t>COLUMBIA</t>
  </si>
  <si>
    <t>WAHKIAKUM</t>
  </si>
  <si>
    <t>GARFIELD</t>
  </si>
  <si>
    <r>
      <t xml:space="preserve">   - The source for the number of personal property accounts is the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theme="1"/>
        <rFont val="Arial"/>
        <family val="2"/>
      </rPr>
      <t>2019 County Statistics for Comparison Report</t>
    </r>
    <r>
      <rPr>
        <b/>
        <sz val="8"/>
        <color rgb="FFFF0000"/>
        <rFont val="Arial"/>
        <family val="2"/>
      </rPr>
      <t>.</t>
    </r>
  </si>
  <si>
    <t xml:space="preserve">   - The source for the number of real property parcels is the 2019 Abstract Report. *Updated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</si>
</sst>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/>
  </cellStyleXfs>
  <cellXfs count="40">
    <xf numFmtId="0" fontId="0" fillId="0" borderId="0" xfId="0"/>
    <xf numFmtId="0" fontId="1" fillId="2" borderId="1" xfId="1" applyFill="1" applyBorder="1"/>
    <xf numFmtId="0" fontId="2" fillId="2" borderId="2" xfId="1" applyFont="1" applyFill="1" applyBorder="1" applyAlignment="1">
      <alignment horizontal="centerContinuous"/>
    </xf>
    <xf numFmtId="0" fontId="3" fillId="2" borderId="3" xfId="1" applyFont="1" applyFill="1" applyBorder="1" applyAlignment="1">
      <alignment horizontal="centerContinuous"/>
    </xf>
    <xf numFmtId="0" fontId="3" fillId="2" borderId="4" xfId="1" applyFont="1" applyFill="1" applyBorder="1" applyAlignment="1">
      <alignment horizontal="centerContinuous"/>
    </xf>
    <xf numFmtId="0" fontId="1" fillId="2" borderId="3" xfId="1" applyFill="1" applyBorder="1" applyAlignment="1">
      <alignment horizontal="centerContinuous"/>
    </xf>
    <xf numFmtId="0" fontId="1" fillId="2" borderId="4" xfId="1" applyFill="1" applyBorder="1" applyAlignment="1">
      <alignment horizontal="centerContinuous"/>
    </xf>
    <xf numFmtId="0" fontId="1" fillId="0" borderId="0" xfId="1"/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164" fontId="1" fillId="0" borderId="13" xfId="1" applyNumberFormat="1" applyFont="1" applyBorder="1" applyAlignment="1" applyProtection="1">
      <alignment horizontal="left"/>
    </xf>
    <xf numFmtId="165" fontId="1" fillId="0" borderId="14" xfId="2" applyNumberFormat="1" applyBorder="1"/>
    <xf numFmtId="10" fontId="1" fillId="0" borderId="14" xfId="3" applyNumberFormat="1" applyFont="1" applyBorder="1"/>
    <xf numFmtId="37" fontId="1" fillId="0" borderId="14" xfId="1" applyNumberFormat="1" applyFont="1" applyFill="1" applyBorder="1" applyProtection="1"/>
    <xf numFmtId="10" fontId="1" fillId="0" borderId="15" xfId="3" applyNumberFormat="1" applyFont="1" applyBorder="1"/>
    <xf numFmtId="164" fontId="1" fillId="0" borderId="16" xfId="1" applyNumberFormat="1" applyFont="1" applyBorder="1" applyAlignment="1" applyProtection="1">
      <alignment horizontal="left"/>
    </xf>
    <xf numFmtId="165" fontId="1" fillId="0" borderId="17" xfId="2" applyNumberFormat="1" applyBorder="1"/>
    <xf numFmtId="10" fontId="1" fillId="0" borderId="17" xfId="3" applyNumberFormat="1" applyFont="1" applyBorder="1"/>
    <xf numFmtId="37" fontId="1" fillId="0" borderId="17" xfId="1" applyNumberFormat="1" applyFont="1" applyFill="1" applyBorder="1" applyProtection="1"/>
    <xf numFmtId="10" fontId="1" fillId="0" borderId="18" xfId="3" applyNumberFormat="1" applyFont="1" applyBorder="1"/>
    <xf numFmtId="164" fontId="1" fillId="0" borderId="16" xfId="4" applyFont="1" applyBorder="1"/>
    <xf numFmtId="164" fontId="1" fillId="0" borderId="16" xfId="1" applyNumberFormat="1" applyFont="1" applyFill="1" applyBorder="1" applyAlignment="1" applyProtection="1">
      <alignment horizontal="left"/>
    </xf>
    <xf numFmtId="164" fontId="1" fillId="0" borderId="19" xfId="1" applyNumberFormat="1" applyFont="1" applyBorder="1" applyAlignment="1" applyProtection="1">
      <alignment horizontal="left"/>
    </xf>
    <xf numFmtId="165" fontId="1" fillId="0" borderId="20" xfId="2" applyNumberFormat="1" applyBorder="1"/>
    <xf numFmtId="10" fontId="1" fillId="0" borderId="20" xfId="3" applyNumberFormat="1" applyFont="1" applyBorder="1"/>
    <xf numFmtId="37" fontId="1" fillId="0" borderId="20" xfId="1" applyNumberFormat="1" applyFont="1" applyFill="1" applyBorder="1" applyProtection="1"/>
    <xf numFmtId="10" fontId="1" fillId="0" borderId="21" xfId="3" applyNumberFormat="1" applyFont="1" applyBorder="1"/>
    <xf numFmtId="0" fontId="5" fillId="2" borderId="22" xfId="1" applyFont="1" applyFill="1" applyBorder="1"/>
    <xf numFmtId="165" fontId="5" fillId="2" borderId="23" xfId="2" applyNumberFormat="1" applyFont="1" applyFill="1" applyBorder="1"/>
    <xf numFmtId="10" fontId="5" fillId="2" borderId="23" xfId="3" applyNumberFormat="1" applyFont="1" applyFill="1" applyBorder="1"/>
    <xf numFmtId="0" fontId="1" fillId="2" borderId="24" xfId="1" applyFill="1" applyBorder="1"/>
    <xf numFmtId="0" fontId="6" fillId="0" borderId="0" xfId="1" applyFont="1" applyFill="1" applyBorder="1"/>
    <xf numFmtId="0" fontId="1" fillId="0" borderId="0" xfId="1" applyFill="1"/>
    <xf numFmtId="0" fontId="6" fillId="0" borderId="0" xfId="1" applyFont="1"/>
  </cellXfs>
  <cellStyles count="5">
    <cellStyle name="Comma 2 2" xfId="2"/>
    <cellStyle name="Normal" xfId="0" builtinId="0"/>
    <cellStyle name="Normal 2 2" xfId="1"/>
    <cellStyle name="Normal_12 (2)" xfId="4"/>
    <cellStyle name="Percent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9%20County%20Statistics%20for%20Comparison%20Report\2020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12843</v>
          </cell>
        </row>
        <row r="5">
          <cell r="E5">
            <v>13659</v>
          </cell>
        </row>
        <row r="6">
          <cell r="E6">
            <v>73794</v>
          </cell>
        </row>
        <row r="7">
          <cell r="E7">
            <v>44810</v>
          </cell>
        </row>
        <row r="8">
          <cell r="E8">
            <v>47928</v>
          </cell>
        </row>
        <row r="9">
          <cell r="E9">
            <v>174694</v>
          </cell>
        </row>
        <row r="10">
          <cell r="E10">
            <v>5483</v>
          </cell>
        </row>
        <row r="11">
          <cell r="E11">
            <v>53165</v>
          </cell>
        </row>
        <row r="12">
          <cell r="E12">
            <v>26544</v>
          </cell>
        </row>
        <row r="13">
          <cell r="E13">
            <v>8796</v>
          </cell>
        </row>
        <row r="14">
          <cell r="E14">
            <v>31763</v>
          </cell>
        </row>
        <row r="15">
          <cell r="E15">
            <v>3741</v>
          </cell>
        </row>
        <row r="16">
          <cell r="E16">
            <v>54500</v>
          </cell>
        </row>
        <row r="17">
          <cell r="E17">
            <v>58264</v>
          </cell>
        </row>
        <row r="18">
          <cell r="E18">
            <v>49184</v>
          </cell>
        </row>
        <row r="19">
          <cell r="E19">
            <v>29795</v>
          </cell>
        </row>
        <row r="20">
          <cell r="E20">
            <v>681911</v>
          </cell>
        </row>
        <row r="21">
          <cell r="E21">
            <v>116097</v>
          </cell>
        </row>
        <row r="22">
          <cell r="E22">
            <v>33825</v>
          </cell>
        </row>
        <row r="23">
          <cell r="E23">
            <v>19863</v>
          </cell>
        </row>
        <row r="24">
          <cell r="E24">
            <v>60084</v>
          </cell>
        </row>
        <row r="25">
          <cell r="E25">
            <v>17018</v>
          </cell>
        </row>
        <row r="26">
          <cell r="E26">
            <v>51826</v>
          </cell>
        </row>
        <row r="27">
          <cell r="E27">
            <v>46069</v>
          </cell>
        </row>
        <row r="28">
          <cell r="E28">
            <v>32581</v>
          </cell>
        </row>
        <row r="29">
          <cell r="E29">
            <v>14884</v>
          </cell>
        </row>
        <row r="30">
          <cell r="E30">
            <v>321820</v>
          </cell>
        </row>
        <row r="31">
          <cell r="E31">
            <v>17099</v>
          </cell>
        </row>
        <row r="32">
          <cell r="E32">
            <v>67099</v>
          </cell>
        </row>
        <row r="33">
          <cell r="E33">
            <v>7914</v>
          </cell>
        </row>
        <row r="34">
          <cell r="E34">
            <v>300386</v>
          </cell>
        </row>
        <row r="35">
          <cell r="E35">
            <v>204518</v>
          </cell>
        </row>
        <row r="36">
          <cell r="E36">
            <v>40252</v>
          </cell>
        </row>
        <row r="37">
          <cell r="E37">
            <v>114041</v>
          </cell>
        </row>
        <row r="38">
          <cell r="E38">
            <v>4261</v>
          </cell>
        </row>
        <row r="39">
          <cell r="E39">
            <v>28322</v>
          </cell>
        </row>
        <row r="40">
          <cell r="E40">
            <v>107802</v>
          </cell>
        </row>
        <row r="41">
          <cell r="E41">
            <v>35279</v>
          </cell>
        </row>
        <row r="42">
          <cell r="E42">
            <v>102693</v>
          </cell>
        </row>
      </sheetData>
      <sheetData sheetId="1"/>
      <sheetData sheetId="2">
        <row r="4">
          <cell r="AS4">
            <v>1302</v>
          </cell>
        </row>
        <row r="5">
          <cell r="AS5">
            <v>546</v>
          </cell>
        </row>
        <row r="6">
          <cell r="AS6">
            <v>5141</v>
          </cell>
        </row>
        <row r="7">
          <cell r="AS7">
            <v>1773</v>
          </cell>
        </row>
        <row r="8">
          <cell r="AS8">
            <v>2066</v>
          </cell>
        </row>
        <row r="9">
          <cell r="AS9">
            <v>9084</v>
          </cell>
        </row>
        <row r="10">
          <cell r="AS10">
            <v>268</v>
          </cell>
        </row>
        <row r="11">
          <cell r="AS11">
            <v>3004</v>
          </cell>
        </row>
        <row r="12">
          <cell r="AS12">
            <v>1134</v>
          </cell>
        </row>
        <row r="13">
          <cell r="AS13">
            <v>396</v>
          </cell>
        </row>
        <row r="14">
          <cell r="AS14">
            <v>2694</v>
          </cell>
        </row>
        <row r="15">
          <cell r="AS15">
            <v>285</v>
          </cell>
        </row>
        <row r="16">
          <cell r="AS16">
            <v>4682</v>
          </cell>
        </row>
        <row r="17">
          <cell r="AS17">
            <v>2339</v>
          </cell>
        </row>
        <row r="18">
          <cell r="AS18">
            <v>2273</v>
          </cell>
        </row>
        <row r="19">
          <cell r="AS19">
            <v>562</v>
          </cell>
        </row>
        <row r="20">
          <cell r="AS20">
            <v>30136</v>
          </cell>
        </row>
        <row r="21">
          <cell r="AS21">
            <v>4619</v>
          </cell>
        </row>
        <row r="22">
          <cell r="AS22">
            <v>1562</v>
          </cell>
        </row>
        <row r="23">
          <cell r="AS23">
            <v>2344</v>
          </cell>
        </row>
        <row r="24">
          <cell r="AS24">
            <v>2851</v>
          </cell>
        </row>
        <row r="25">
          <cell r="AS25">
            <v>1162</v>
          </cell>
        </row>
        <row r="26">
          <cell r="AS26">
            <v>1619</v>
          </cell>
        </row>
        <row r="27">
          <cell r="AS27">
            <v>2440</v>
          </cell>
        </row>
        <row r="28">
          <cell r="AS28">
            <v>766</v>
          </cell>
        </row>
        <row r="29">
          <cell r="AS29">
            <v>855</v>
          </cell>
        </row>
        <row r="30">
          <cell r="AS30">
            <v>11096</v>
          </cell>
        </row>
        <row r="31">
          <cell r="AS31">
            <v>1745</v>
          </cell>
        </row>
        <row r="32">
          <cell r="AS32">
            <v>2335</v>
          </cell>
        </row>
        <row r="33">
          <cell r="AS33">
            <v>539</v>
          </cell>
        </row>
        <row r="34">
          <cell r="AS34">
            <v>12947</v>
          </cell>
        </row>
        <row r="35">
          <cell r="AS35">
            <v>12041</v>
          </cell>
        </row>
        <row r="36">
          <cell r="AS36">
            <v>1515</v>
          </cell>
        </row>
        <row r="37">
          <cell r="AS37">
            <v>7165</v>
          </cell>
        </row>
        <row r="38">
          <cell r="AS38">
            <v>288</v>
          </cell>
        </row>
        <row r="39">
          <cell r="AS39">
            <v>1687</v>
          </cell>
        </row>
        <row r="40">
          <cell r="AS40">
            <v>5478</v>
          </cell>
        </row>
        <row r="41">
          <cell r="AS41">
            <v>1825</v>
          </cell>
        </row>
        <row r="42">
          <cell r="AS42">
            <v>4026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5"/>
  <sheetViews>
    <sheetView tabSelected="1" view="pageLayout" zoomScaleNormal="100" workbookViewId="0">
      <selection activeCell="B4" sqref="B4"/>
    </sheetView>
  </sheetViews>
  <sheetFormatPr defaultRowHeight="12.75" x14ac:dyDescent="0.2"/>
  <cols>
    <col min="1" max="1" width="17.42578125" style="7" customWidth="1"/>
    <col min="2" max="2" width="12.5703125" style="7" customWidth="1"/>
    <col min="3" max="3" width="10.42578125" style="7" customWidth="1"/>
    <col min="4" max="4" width="9.7109375" style="7" customWidth="1"/>
    <col min="5" max="5" width="14.28515625" style="7" customWidth="1"/>
    <col min="6" max="6" width="10.42578125" style="7" customWidth="1"/>
    <col min="7" max="7" width="9.7109375" style="7" customWidth="1"/>
    <col min="8" max="256" width="8.85546875" style="7"/>
    <col min="257" max="257" width="17.42578125" style="7" customWidth="1"/>
    <col min="258" max="258" width="12.5703125" style="7" customWidth="1"/>
    <col min="259" max="259" width="10.42578125" style="7" customWidth="1"/>
    <col min="260" max="260" width="9.7109375" style="7" customWidth="1"/>
    <col min="261" max="261" width="14.28515625" style="7" customWidth="1"/>
    <col min="262" max="262" width="10.42578125" style="7" customWidth="1"/>
    <col min="263" max="263" width="9.7109375" style="7" customWidth="1"/>
    <col min="264" max="512" width="8.85546875" style="7"/>
    <col min="513" max="513" width="17.42578125" style="7" customWidth="1"/>
    <col min="514" max="514" width="12.5703125" style="7" customWidth="1"/>
    <col min="515" max="515" width="10.42578125" style="7" customWidth="1"/>
    <col min="516" max="516" width="9.7109375" style="7" customWidth="1"/>
    <col min="517" max="517" width="14.28515625" style="7" customWidth="1"/>
    <col min="518" max="518" width="10.42578125" style="7" customWidth="1"/>
    <col min="519" max="519" width="9.7109375" style="7" customWidth="1"/>
    <col min="520" max="768" width="8.85546875" style="7"/>
    <col min="769" max="769" width="17.42578125" style="7" customWidth="1"/>
    <col min="770" max="770" width="12.5703125" style="7" customWidth="1"/>
    <col min="771" max="771" width="10.42578125" style="7" customWidth="1"/>
    <col min="772" max="772" width="9.7109375" style="7" customWidth="1"/>
    <col min="773" max="773" width="14.28515625" style="7" customWidth="1"/>
    <col min="774" max="774" width="10.42578125" style="7" customWidth="1"/>
    <col min="775" max="775" width="9.7109375" style="7" customWidth="1"/>
    <col min="776" max="1024" width="8.85546875" style="7"/>
    <col min="1025" max="1025" width="17.42578125" style="7" customWidth="1"/>
    <col min="1026" max="1026" width="12.5703125" style="7" customWidth="1"/>
    <col min="1027" max="1027" width="10.42578125" style="7" customWidth="1"/>
    <col min="1028" max="1028" width="9.7109375" style="7" customWidth="1"/>
    <col min="1029" max="1029" width="14.28515625" style="7" customWidth="1"/>
    <col min="1030" max="1030" width="10.42578125" style="7" customWidth="1"/>
    <col min="1031" max="1031" width="9.7109375" style="7" customWidth="1"/>
    <col min="1032" max="1280" width="8.85546875" style="7"/>
    <col min="1281" max="1281" width="17.42578125" style="7" customWidth="1"/>
    <col min="1282" max="1282" width="12.5703125" style="7" customWidth="1"/>
    <col min="1283" max="1283" width="10.42578125" style="7" customWidth="1"/>
    <col min="1284" max="1284" width="9.7109375" style="7" customWidth="1"/>
    <col min="1285" max="1285" width="14.28515625" style="7" customWidth="1"/>
    <col min="1286" max="1286" width="10.42578125" style="7" customWidth="1"/>
    <col min="1287" max="1287" width="9.7109375" style="7" customWidth="1"/>
    <col min="1288" max="1536" width="8.85546875" style="7"/>
    <col min="1537" max="1537" width="17.42578125" style="7" customWidth="1"/>
    <col min="1538" max="1538" width="12.5703125" style="7" customWidth="1"/>
    <col min="1539" max="1539" width="10.42578125" style="7" customWidth="1"/>
    <col min="1540" max="1540" width="9.7109375" style="7" customWidth="1"/>
    <col min="1541" max="1541" width="14.28515625" style="7" customWidth="1"/>
    <col min="1542" max="1542" width="10.42578125" style="7" customWidth="1"/>
    <col min="1543" max="1543" width="9.7109375" style="7" customWidth="1"/>
    <col min="1544" max="1792" width="8.85546875" style="7"/>
    <col min="1793" max="1793" width="17.42578125" style="7" customWidth="1"/>
    <col min="1794" max="1794" width="12.5703125" style="7" customWidth="1"/>
    <col min="1795" max="1795" width="10.42578125" style="7" customWidth="1"/>
    <col min="1796" max="1796" width="9.7109375" style="7" customWidth="1"/>
    <col min="1797" max="1797" width="14.28515625" style="7" customWidth="1"/>
    <col min="1798" max="1798" width="10.42578125" style="7" customWidth="1"/>
    <col min="1799" max="1799" width="9.7109375" style="7" customWidth="1"/>
    <col min="1800" max="2048" width="8.85546875" style="7"/>
    <col min="2049" max="2049" width="17.42578125" style="7" customWidth="1"/>
    <col min="2050" max="2050" width="12.5703125" style="7" customWidth="1"/>
    <col min="2051" max="2051" width="10.42578125" style="7" customWidth="1"/>
    <col min="2052" max="2052" width="9.7109375" style="7" customWidth="1"/>
    <col min="2053" max="2053" width="14.28515625" style="7" customWidth="1"/>
    <col min="2054" max="2054" width="10.42578125" style="7" customWidth="1"/>
    <col min="2055" max="2055" width="9.7109375" style="7" customWidth="1"/>
    <col min="2056" max="2304" width="8.85546875" style="7"/>
    <col min="2305" max="2305" width="17.42578125" style="7" customWidth="1"/>
    <col min="2306" max="2306" width="12.5703125" style="7" customWidth="1"/>
    <col min="2307" max="2307" width="10.42578125" style="7" customWidth="1"/>
    <col min="2308" max="2308" width="9.7109375" style="7" customWidth="1"/>
    <col min="2309" max="2309" width="14.28515625" style="7" customWidth="1"/>
    <col min="2310" max="2310" width="10.42578125" style="7" customWidth="1"/>
    <col min="2311" max="2311" width="9.7109375" style="7" customWidth="1"/>
    <col min="2312" max="2560" width="8.85546875" style="7"/>
    <col min="2561" max="2561" width="17.42578125" style="7" customWidth="1"/>
    <col min="2562" max="2562" width="12.5703125" style="7" customWidth="1"/>
    <col min="2563" max="2563" width="10.42578125" style="7" customWidth="1"/>
    <col min="2564" max="2564" width="9.7109375" style="7" customWidth="1"/>
    <col min="2565" max="2565" width="14.28515625" style="7" customWidth="1"/>
    <col min="2566" max="2566" width="10.42578125" style="7" customWidth="1"/>
    <col min="2567" max="2567" width="9.7109375" style="7" customWidth="1"/>
    <col min="2568" max="2816" width="8.85546875" style="7"/>
    <col min="2817" max="2817" width="17.42578125" style="7" customWidth="1"/>
    <col min="2818" max="2818" width="12.5703125" style="7" customWidth="1"/>
    <col min="2819" max="2819" width="10.42578125" style="7" customWidth="1"/>
    <col min="2820" max="2820" width="9.7109375" style="7" customWidth="1"/>
    <col min="2821" max="2821" width="14.28515625" style="7" customWidth="1"/>
    <col min="2822" max="2822" width="10.42578125" style="7" customWidth="1"/>
    <col min="2823" max="2823" width="9.7109375" style="7" customWidth="1"/>
    <col min="2824" max="3072" width="8.85546875" style="7"/>
    <col min="3073" max="3073" width="17.42578125" style="7" customWidth="1"/>
    <col min="3074" max="3074" width="12.5703125" style="7" customWidth="1"/>
    <col min="3075" max="3075" width="10.42578125" style="7" customWidth="1"/>
    <col min="3076" max="3076" width="9.7109375" style="7" customWidth="1"/>
    <col min="3077" max="3077" width="14.28515625" style="7" customWidth="1"/>
    <col min="3078" max="3078" width="10.42578125" style="7" customWidth="1"/>
    <col min="3079" max="3079" width="9.7109375" style="7" customWidth="1"/>
    <col min="3080" max="3328" width="8.85546875" style="7"/>
    <col min="3329" max="3329" width="17.42578125" style="7" customWidth="1"/>
    <col min="3330" max="3330" width="12.5703125" style="7" customWidth="1"/>
    <col min="3331" max="3331" width="10.42578125" style="7" customWidth="1"/>
    <col min="3332" max="3332" width="9.7109375" style="7" customWidth="1"/>
    <col min="3333" max="3333" width="14.28515625" style="7" customWidth="1"/>
    <col min="3334" max="3334" width="10.42578125" style="7" customWidth="1"/>
    <col min="3335" max="3335" width="9.7109375" style="7" customWidth="1"/>
    <col min="3336" max="3584" width="8.85546875" style="7"/>
    <col min="3585" max="3585" width="17.42578125" style="7" customWidth="1"/>
    <col min="3586" max="3586" width="12.5703125" style="7" customWidth="1"/>
    <col min="3587" max="3587" width="10.42578125" style="7" customWidth="1"/>
    <col min="3588" max="3588" width="9.7109375" style="7" customWidth="1"/>
    <col min="3589" max="3589" width="14.28515625" style="7" customWidth="1"/>
    <col min="3590" max="3590" width="10.42578125" style="7" customWidth="1"/>
    <col min="3591" max="3591" width="9.7109375" style="7" customWidth="1"/>
    <col min="3592" max="3840" width="8.85546875" style="7"/>
    <col min="3841" max="3841" width="17.42578125" style="7" customWidth="1"/>
    <col min="3842" max="3842" width="12.5703125" style="7" customWidth="1"/>
    <col min="3843" max="3843" width="10.42578125" style="7" customWidth="1"/>
    <col min="3844" max="3844" width="9.7109375" style="7" customWidth="1"/>
    <col min="3845" max="3845" width="14.28515625" style="7" customWidth="1"/>
    <col min="3846" max="3846" width="10.42578125" style="7" customWidth="1"/>
    <col min="3847" max="3847" width="9.7109375" style="7" customWidth="1"/>
    <col min="3848" max="4096" width="8.85546875" style="7"/>
    <col min="4097" max="4097" width="17.42578125" style="7" customWidth="1"/>
    <col min="4098" max="4098" width="12.5703125" style="7" customWidth="1"/>
    <col min="4099" max="4099" width="10.42578125" style="7" customWidth="1"/>
    <col min="4100" max="4100" width="9.7109375" style="7" customWidth="1"/>
    <col min="4101" max="4101" width="14.28515625" style="7" customWidth="1"/>
    <col min="4102" max="4102" width="10.42578125" style="7" customWidth="1"/>
    <col min="4103" max="4103" width="9.7109375" style="7" customWidth="1"/>
    <col min="4104" max="4352" width="8.85546875" style="7"/>
    <col min="4353" max="4353" width="17.42578125" style="7" customWidth="1"/>
    <col min="4354" max="4354" width="12.5703125" style="7" customWidth="1"/>
    <col min="4355" max="4355" width="10.42578125" style="7" customWidth="1"/>
    <col min="4356" max="4356" width="9.7109375" style="7" customWidth="1"/>
    <col min="4357" max="4357" width="14.28515625" style="7" customWidth="1"/>
    <col min="4358" max="4358" width="10.42578125" style="7" customWidth="1"/>
    <col min="4359" max="4359" width="9.7109375" style="7" customWidth="1"/>
    <col min="4360" max="4608" width="8.85546875" style="7"/>
    <col min="4609" max="4609" width="17.42578125" style="7" customWidth="1"/>
    <col min="4610" max="4610" width="12.5703125" style="7" customWidth="1"/>
    <col min="4611" max="4611" width="10.42578125" style="7" customWidth="1"/>
    <col min="4612" max="4612" width="9.7109375" style="7" customWidth="1"/>
    <col min="4613" max="4613" width="14.28515625" style="7" customWidth="1"/>
    <col min="4614" max="4614" width="10.42578125" style="7" customWidth="1"/>
    <col min="4615" max="4615" width="9.7109375" style="7" customWidth="1"/>
    <col min="4616" max="4864" width="8.85546875" style="7"/>
    <col min="4865" max="4865" width="17.42578125" style="7" customWidth="1"/>
    <col min="4866" max="4866" width="12.5703125" style="7" customWidth="1"/>
    <col min="4867" max="4867" width="10.42578125" style="7" customWidth="1"/>
    <col min="4868" max="4868" width="9.7109375" style="7" customWidth="1"/>
    <col min="4869" max="4869" width="14.28515625" style="7" customWidth="1"/>
    <col min="4870" max="4870" width="10.42578125" style="7" customWidth="1"/>
    <col min="4871" max="4871" width="9.7109375" style="7" customWidth="1"/>
    <col min="4872" max="5120" width="8.85546875" style="7"/>
    <col min="5121" max="5121" width="17.42578125" style="7" customWidth="1"/>
    <col min="5122" max="5122" width="12.5703125" style="7" customWidth="1"/>
    <col min="5123" max="5123" width="10.42578125" style="7" customWidth="1"/>
    <col min="5124" max="5124" width="9.7109375" style="7" customWidth="1"/>
    <col min="5125" max="5125" width="14.28515625" style="7" customWidth="1"/>
    <col min="5126" max="5126" width="10.42578125" style="7" customWidth="1"/>
    <col min="5127" max="5127" width="9.7109375" style="7" customWidth="1"/>
    <col min="5128" max="5376" width="8.85546875" style="7"/>
    <col min="5377" max="5377" width="17.42578125" style="7" customWidth="1"/>
    <col min="5378" max="5378" width="12.5703125" style="7" customWidth="1"/>
    <col min="5379" max="5379" width="10.42578125" style="7" customWidth="1"/>
    <col min="5380" max="5380" width="9.7109375" style="7" customWidth="1"/>
    <col min="5381" max="5381" width="14.28515625" style="7" customWidth="1"/>
    <col min="5382" max="5382" width="10.42578125" style="7" customWidth="1"/>
    <col min="5383" max="5383" width="9.7109375" style="7" customWidth="1"/>
    <col min="5384" max="5632" width="8.85546875" style="7"/>
    <col min="5633" max="5633" width="17.42578125" style="7" customWidth="1"/>
    <col min="5634" max="5634" width="12.5703125" style="7" customWidth="1"/>
    <col min="5635" max="5635" width="10.42578125" style="7" customWidth="1"/>
    <col min="5636" max="5636" width="9.7109375" style="7" customWidth="1"/>
    <col min="5637" max="5637" width="14.28515625" style="7" customWidth="1"/>
    <col min="5638" max="5638" width="10.42578125" style="7" customWidth="1"/>
    <col min="5639" max="5639" width="9.7109375" style="7" customWidth="1"/>
    <col min="5640" max="5888" width="8.85546875" style="7"/>
    <col min="5889" max="5889" width="17.42578125" style="7" customWidth="1"/>
    <col min="5890" max="5890" width="12.5703125" style="7" customWidth="1"/>
    <col min="5891" max="5891" width="10.42578125" style="7" customWidth="1"/>
    <col min="5892" max="5892" width="9.7109375" style="7" customWidth="1"/>
    <col min="5893" max="5893" width="14.28515625" style="7" customWidth="1"/>
    <col min="5894" max="5894" width="10.42578125" style="7" customWidth="1"/>
    <col min="5895" max="5895" width="9.7109375" style="7" customWidth="1"/>
    <col min="5896" max="6144" width="8.85546875" style="7"/>
    <col min="6145" max="6145" width="17.42578125" style="7" customWidth="1"/>
    <col min="6146" max="6146" width="12.5703125" style="7" customWidth="1"/>
    <col min="6147" max="6147" width="10.42578125" style="7" customWidth="1"/>
    <col min="6148" max="6148" width="9.7109375" style="7" customWidth="1"/>
    <col min="6149" max="6149" width="14.28515625" style="7" customWidth="1"/>
    <col min="6150" max="6150" width="10.42578125" style="7" customWidth="1"/>
    <col min="6151" max="6151" width="9.7109375" style="7" customWidth="1"/>
    <col min="6152" max="6400" width="8.85546875" style="7"/>
    <col min="6401" max="6401" width="17.42578125" style="7" customWidth="1"/>
    <col min="6402" max="6402" width="12.5703125" style="7" customWidth="1"/>
    <col min="6403" max="6403" width="10.42578125" style="7" customWidth="1"/>
    <col min="6404" max="6404" width="9.7109375" style="7" customWidth="1"/>
    <col min="6405" max="6405" width="14.28515625" style="7" customWidth="1"/>
    <col min="6406" max="6406" width="10.42578125" style="7" customWidth="1"/>
    <col min="6407" max="6407" width="9.7109375" style="7" customWidth="1"/>
    <col min="6408" max="6656" width="8.85546875" style="7"/>
    <col min="6657" max="6657" width="17.42578125" style="7" customWidth="1"/>
    <col min="6658" max="6658" width="12.5703125" style="7" customWidth="1"/>
    <col min="6659" max="6659" width="10.42578125" style="7" customWidth="1"/>
    <col min="6660" max="6660" width="9.7109375" style="7" customWidth="1"/>
    <col min="6661" max="6661" width="14.28515625" style="7" customWidth="1"/>
    <col min="6662" max="6662" width="10.42578125" style="7" customWidth="1"/>
    <col min="6663" max="6663" width="9.7109375" style="7" customWidth="1"/>
    <col min="6664" max="6912" width="8.85546875" style="7"/>
    <col min="6913" max="6913" width="17.42578125" style="7" customWidth="1"/>
    <col min="6914" max="6914" width="12.5703125" style="7" customWidth="1"/>
    <col min="6915" max="6915" width="10.42578125" style="7" customWidth="1"/>
    <col min="6916" max="6916" width="9.7109375" style="7" customWidth="1"/>
    <col min="6917" max="6917" width="14.28515625" style="7" customWidth="1"/>
    <col min="6918" max="6918" width="10.42578125" style="7" customWidth="1"/>
    <col min="6919" max="6919" width="9.7109375" style="7" customWidth="1"/>
    <col min="6920" max="7168" width="8.85546875" style="7"/>
    <col min="7169" max="7169" width="17.42578125" style="7" customWidth="1"/>
    <col min="7170" max="7170" width="12.5703125" style="7" customWidth="1"/>
    <col min="7171" max="7171" width="10.42578125" style="7" customWidth="1"/>
    <col min="7172" max="7172" width="9.7109375" style="7" customWidth="1"/>
    <col min="7173" max="7173" width="14.28515625" style="7" customWidth="1"/>
    <col min="7174" max="7174" width="10.42578125" style="7" customWidth="1"/>
    <col min="7175" max="7175" width="9.7109375" style="7" customWidth="1"/>
    <col min="7176" max="7424" width="8.85546875" style="7"/>
    <col min="7425" max="7425" width="17.42578125" style="7" customWidth="1"/>
    <col min="7426" max="7426" width="12.5703125" style="7" customWidth="1"/>
    <col min="7427" max="7427" width="10.42578125" style="7" customWidth="1"/>
    <col min="7428" max="7428" width="9.7109375" style="7" customWidth="1"/>
    <col min="7429" max="7429" width="14.28515625" style="7" customWidth="1"/>
    <col min="7430" max="7430" width="10.42578125" style="7" customWidth="1"/>
    <col min="7431" max="7431" width="9.7109375" style="7" customWidth="1"/>
    <col min="7432" max="7680" width="8.85546875" style="7"/>
    <col min="7681" max="7681" width="17.42578125" style="7" customWidth="1"/>
    <col min="7682" max="7682" width="12.5703125" style="7" customWidth="1"/>
    <col min="7683" max="7683" width="10.42578125" style="7" customWidth="1"/>
    <col min="7684" max="7684" width="9.7109375" style="7" customWidth="1"/>
    <col min="7685" max="7685" width="14.28515625" style="7" customWidth="1"/>
    <col min="7686" max="7686" width="10.42578125" style="7" customWidth="1"/>
    <col min="7687" max="7687" width="9.7109375" style="7" customWidth="1"/>
    <col min="7688" max="7936" width="8.85546875" style="7"/>
    <col min="7937" max="7937" width="17.42578125" style="7" customWidth="1"/>
    <col min="7938" max="7938" width="12.5703125" style="7" customWidth="1"/>
    <col min="7939" max="7939" width="10.42578125" style="7" customWidth="1"/>
    <col min="7940" max="7940" width="9.7109375" style="7" customWidth="1"/>
    <col min="7941" max="7941" width="14.28515625" style="7" customWidth="1"/>
    <col min="7942" max="7942" width="10.42578125" style="7" customWidth="1"/>
    <col min="7943" max="7943" width="9.7109375" style="7" customWidth="1"/>
    <col min="7944" max="8192" width="8.85546875" style="7"/>
    <col min="8193" max="8193" width="17.42578125" style="7" customWidth="1"/>
    <col min="8194" max="8194" width="12.5703125" style="7" customWidth="1"/>
    <col min="8195" max="8195" width="10.42578125" style="7" customWidth="1"/>
    <col min="8196" max="8196" width="9.7109375" style="7" customWidth="1"/>
    <col min="8197" max="8197" width="14.28515625" style="7" customWidth="1"/>
    <col min="8198" max="8198" width="10.42578125" style="7" customWidth="1"/>
    <col min="8199" max="8199" width="9.7109375" style="7" customWidth="1"/>
    <col min="8200" max="8448" width="8.85546875" style="7"/>
    <col min="8449" max="8449" width="17.42578125" style="7" customWidth="1"/>
    <col min="8450" max="8450" width="12.5703125" style="7" customWidth="1"/>
    <col min="8451" max="8451" width="10.42578125" style="7" customWidth="1"/>
    <col min="8452" max="8452" width="9.7109375" style="7" customWidth="1"/>
    <col min="8453" max="8453" width="14.28515625" style="7" customWidth="1"/>
    <col min="8454" max="8454" width="10.42578125" style="7" customWidth="1"/>
    <col min="8455" max="8455" width="9.7109375" style="7" customWidth="1"/>
    <col min="8456" max="8704" width="8.85546875" style="7"/>
    <col min="8705" max="8705" width="17.42578125" style="7" customWidth="1"/>
    <col min="8706" max="8706" width="12.5703125" style="7" customWidth="1"/>
    <col min="8707" max="8707" width="10.42578125" style="7" customWidth="1"/>
    <col min="8708" max="8708" width="9.7109375" style="7" customWidth="1"/>
    <col min="8709" max="8709" width="14.28515625" style="7" customWidth="1"/>
    <col min="8710" max="8710" width="10.42578125" style="7" customWidth="1"/>
    <col min="8711" max="8711" width="9.7109375" style="7" customWidth="1"/>
    <col min="8712" max="8960" width="8.85546875" style="7"/>
    <col min="8961" max="8961" width="17.42578125" style="7" customWidth="1"/>
    <col min="8962" max="8962" width="12.5703125" style="7" customWidth="1"/>
    <col min="8963" max="8963" width="10.42578125" style="7" customWidth="1"/>
    <col min="8964" max="8964" width="9.7109375" style="7" customWidth="1"/>
    <col min="8965" max="8965" width="14.28515625" style="7" customWidth="1"/>
    <col min="8966" max="8966" width="10.42578125" style="7" customWidth="1"/>
    <col min="8967" max="8967" width="9.7109375" style="7" customWidth="1"/>
    <col min="8968" max="9216" width="8.85546875" style="7"/>
    <col min="9217" max="9217" width="17.42578125" style="7" customWidth="1"/>
    <col min="9218" max="9218" width="12.5703125" style="7" customWidth="1"/>
    <col min="9219" max="9219" width="10.42578125" style="7" customWidth="1"/>
    <col min="9220" max="9220" width="9.7109375" style="7" customWidth="1"/>
    <col min="9221" max="9221" width="14.28515625" style="7" customWidth="1"/>
    <col min="9222" max="9222" width="10.42578125" style="7" customWidth="1"/>
    <col min="9223" max="9223" width="9.7109375" style="7" customWidth="1"/>
    <col min="9224" max="9472" width="8.85546875" style="7"/>
    <col min="9473" max="9473" width="17.42578125" style="7" customWidth="1"/>
    <col min="9474" max="9474" width="12.5703125" style="7" customWidth="1"/>
    <col min="9475" max="9475" width="10.42578125" style="7" customWidth="1"/>
    <col min="9476" max="9476" width="9.7109375" style="7" customWidth="1"/>
    <col min="9477" max="9477" width="14.28515625" style="7" customWidth="1"/>
    <col min="9478" max="9478" width="10.42578125" style="7" customWidth="1"/>
    <col min="9479" max="9479" width="9.7109375" style="7" customWidth="1"/>
    <col min="9480" max="9728" width="8.85546875" style="7"/>
    <col min="9729" max="9729" width="17.42578125" style="7" customWidth="1"/>
    <col min="9730" max="9730" width="12.5703125" style="7" customWidth="1"/>
    <col min="9731" max="9731" width="10.42578125" style="7" customWidth="1"/>
    <col min="9732" max="9732" width="9.7109375" style="7" customWidth="1"/>
    <col min="9733" max="9733" width="14.28515625" style="7" customWidth="1"/>
    <col min="9734" max="9734" width="10.42578125" style="7" customWidth="1"/>
    <col min="9735" max="9735" width="9.7109375" style="7" customWidth="1"/>
    <col min="9736" max="9984" width="8.85546875" style="7"/>
    <col min="9985" max="9985" width="17.42578125" style="7" customWidth="1"/>
    <col min="9986" max="9986" width="12.5703125" style="7" customWidth="1"/>
    <col min="9987" max="9987" width="10.42578125" style="7" customWidth="1"/>
    <col min="9988" max="9988" width="9.7109375" style="7" customWidth="1"/>
    <col min="9989" max="9989" width="14.28515625" style="7" customWidth="1"/>
    <col min="9990" max="9990" width="10.42578125" style="7" customWidth="1"/>
    <col min="9991" max="9991" width="9.7109375" style="7" customWidth="1"/>
    <col min="9992" max="10240" width="8.85546875" style="7"/>
    <col min="10241" max="10241" width="17.42578125" style="7" customWidth="1"/>
    <col min="10242" max="10242" width="12.5703125" style="7" customWidth="1"/>
    <col min="10243" max="10243" width="10.42578125" style="7" customWidth="1"/>
    <col min="10244" max="10244" width="9.7109375" style="7" customWidth="1"/>
    <col min="10245" max="10245" width="14.28515625" style="7" customWidth="1"/>
    <col min="10246" max="10246" width="10.42578125" style="7" customWidth="1"/>
    <col min="10247" max="10247" width="9.7109375" style="7" customWidth="1"/>
    <col min="10248" max="10496" width="8.85546875" style="7"/>
    <col min="10497" max="10497" width="17.42578125" style="7" customWidth="1"/>
    <col min="10498" max="10498" width="12.5703125" style="7" customWidth="1"/>
    <col min="10499" max="10499" width="10.42578125" style="7" customWidth="1"/>
    <col min="10500" max="10500" width="9.7109375" style="7" customWidth="1"/>
    <col min="10501" max="10501" width="14.28515625" style="7" customWidth="1"/>
    <col min="10502" max="10502" width="10.42578125" style="7" customWidth="1"/>
    <col min="10503" max="10503" width="9.7109375" style="7" customWidth="1"/>
    <col min="10504" max="10752" width="8.85546875" style="7"/>
    <col min="10753" max="10753" width="17.42578125" style="7" customWidth="1"/>
    <col min="10754" max="10754" width="12.5703125" style="7" customWidth="1"/>
    <col min="10755" max="10755" width="10.42578125" style="7" customWidth="1"/>
    <col min="10756" max="10756" width="9.7109375" style="7" customWidth="1"/>
    <col min="10757" max="10757" width="14.28515625" style="7" customWidth="1"/>
    <col min="10758" max="10758" width="10.42578125" style="7" customWidth="1"/>
    <col min="10759" max="10759" width="9.7109375" style="7" customWidth="1"/>
    <col min="10760" max="11008" width="8.85546875" style="7"/>
    <col min="11009" max="11009" width="17.42578125" style="7" customWidth="1"/>
    <col min="11010" max="11010" width="12.5703125" style="7" customWidth="1"/>
    <col min="11011" max="11011" width="10.42578125" style="7" customWidth="1"/>
    <col min="11012" max="11012" width="9.7109375" style="7" customWidth="1"/>
    <col min="11013" max="11013" width="14.28515625" style="7" customWidth="1"/>
    <col min="11014" max="11014" width="10.42578125" style="7" customWidth="1"/>
    <col min="11015" max="11015" width="9.7109375" style="7" customWidth="1"/>
    <col min="11016" max="11264" width="8.85546875" style="7"/>
    <col min="11265" max="11265" width="17.42578125" style="7" customWidth="1"/>
    <col min="11266" max="11266" width="12.5703125" style="7" customWidth="1"/>
    <col min="11267" max="11267" width="10.42578125" style="7" customWidth="1"/>
    <col min="11268" max="11268" width="9.7109375" style="7" customWidth="1"/>
    <col min="11269" max="11269" width="14.28515625" style="7" customWidth="1"/>
    <col min="11270" max="11270" width="10.42578125" style="7" customWidth="1"/>
    <col min="11271" max="11271" width="9.7109375" style="7" customWidth="1"/>
    <col min="11272" max="11520" width="8.85546875" style="7"/>
    <col min="11521" max="11521" width="17.42578125" style="7" customWidth="1"/>
    <col min="11522" max="11522" width="12.5703125" style="7" customWidth="1"/>
    <col min="11523" max="11523" width="10.42578125" style="7" customWidth="1"/>
    <col min="11524" max="11524" width="9.7109375" style="7" customWidth="1"/>
    <col min="11525" max="11525" width="14.28515625" style="7" customWidth="1"/>
    <col min="11526" max="11526" width="10.42578125" style="7" customWidth="1"/>
    <col min="11527" max="11527" width="9.7109375" style="7" customWidth="1"/>
    <col min="11528" max="11776" width="8.85546875" style="7"/>
    <col min="11777" max="11777" width="17.42578125" style="7" customWidth="1"/>
    <col min="11778" max="11778" width="12.5703125" style="7" customWidth="1"/>
    <col min="11779" max="11779" width="10.42578125" style="7" customWidth="1"/>
    <col min="11780" max="11780" width="9.7109375" style="7" customWidth="1"/>
    <col min="11781" max="11781" width="14.28515625" style="7" customWidth="1"/>
    <col min="11782" max="11782" width="10.42578125" style="7" customWidth="1"/>
    <col min="11783" max="11783" width="9.7109375" style="7" customWidth="1"/>
    <col min="11784" max="12032" width="8.85546875" style="7"/>
    <col min="12033" max="12033" width="17.42578125" style="7" customWidth="1"/>
    <col min="12034" max="12034" width="12.5703125" style="7" customWidth="1"/>
    <col min="12035" max="12035" width="10.42578125" style="7" customWidth="1"/>
    <col min="12036" max="12036" width="9.7109375" style="7" customWidth="1"/>
    <col min="12037" max="12037" width="14.28515625" style="7" customWidth="1"/>
    <col min="12038" max="12038" width="10.42578125" style="7" customWidth="1"/>
    <col min="12039" max="12039" width="9.7109375" style="7" customWidth="1"/>
    <col min="12040" max="12288" width="8.85546875" style="7"/>
    <col min="12289" max="12289" width="17.42578125" style="7" customWidth="1"/>
    <col min="12290" max="12290" width="12.5703125" style="7" customWidth="1"/>
    <col min="12291" max="12291" width="10.42578125" style="7" customWidth="1"/>
    <col min="12292" max="12292" width="9.7109375" style="7" customWidth="1"/>
    <col min="12293" max="12293" width="14.28515625" style="7" customWidth="1"/>
    <col min="12294" max="12294" width="10.42578125" style="7" customWidth="1"/>
    <col min="12295" max="12295" width="9.7109375" style="7" customWidth="1"/>
    <col min="12296" max="12544" width="8.85546875" style="7"/>
    <col min="12545" max="12545" width="17.42578125" style="7" customWidth="1"/>
    <col min="12546" max="12546" width="12.5703125" style="7" customWidth="1"/>
    <col min="12547" max="12547" width="10.42578125" style="7" customWidth="1"/>
    <col min="12548" max="12548" width="9.7109375" style="7" customWidth="1"/>
    <col min="12549" max="12549" width="14.28515625" style="7" customWidth="1"/>
    <col min="12550" max="12550" width="10.42578125" style="7" customWidth="1"/>
    <col min="12551" max="12551" width="9.7109375" style="7" customWidth="1"/>
    <col min="12552" max="12800" width="8.85546875" style="7"/>
    <col min="12801" max="12801" width="17.42578125" style="7" customWidth="1"/>
    <col min="12802" max="12802" width="12.5703125" style="7" customWidth="1"/>
    <col min="12803" max="12803" width="10.42578125" style="7" customWidth="1"/>
    <col min="12804" max="12804" width="9.7109375" style="7" customWidth="1"/>
    <col min="12805" max="12805" width="14.28515625" style="7" customWidth="1"/>
    <col min="12806" max="12806" width="10.42578125" style="7" customWidth="1"/>
    <col min="12807" max="12807" width="9.7109375" style="7" customWidth="1"/>
    <col min="12808" max="13056" width="8.85546875" style="7"/>
    <col min="13057" max="13057" width="17.42578125" style="7" customWidth="1"/>
    <col min="13058" max="13058" width="12.5703125" style="7" customWidth="1"/>
    <col min="13059" max="13059" width="10.42578125" style="7" customWidth="1"/>
    <col min="13060" max="13060" width="9.7109375" style="7" customWidth="1"/>
    <col min="13061" max="13061" width="14.28515625" style="7" customWidth="1"/>
    <col min="13062" max="13062" width="10.42578125" style="7" customWidth="1"/>
    <col min="13063" max="13063" width="9.7109375" style="7" customWidth="1"/>
    <col min="13064" max="13312" width="8.85546875" style="7"/>
    <col min="13313" max="13313" width="17.42578125" style="7" customWidth="1"/>
    <col min="13314" max="13314" width="12.5703125" style="7" customWidth="1"/>
    <col min="13315" max="13315" width="10.42578125" style="7" customWidth="1"/>
    <col min="13316" max="13316" width="9.7109375" style="7" customWidth="1"/>
    <col min="13317" max="13317" width="14.28515625" style="7" customWidth="1"/>
    <col min="13318" max="13318" width="10.42578125" style="7" customWidth="1"/>
    <col min="13319" max="13319" width="9.7109375" style="7" customWidth="1"/>
    <col min="13320" max="13568" width="8.85546875" style="7"/>
    <col min="13569" max="13569" width="17.42578125" style="7" customWidth="1"/>
    <col min="13570" max="13570" width="12.5703125" style="7" customWidth="1"/>
    <col min="13571" max="13571" width="10.42578125" style="7" customWidth="1"/>
    <col min="13572" max="13572" width="9.7109375" style="7" customWidth="1"/>
    <col min="13573" max="13573" width="14.28515625" style="7" customWidth="1"/>
    <col min="13574" max="13574" width="10.42578125" style="7" customWidth="1"/>
    <col min="13575" max="13575" width="9.7109375" style="7" customWidth="1"/>
    <col min="13576" max="13824" width="8.85546875" style="7"/>
    <col min="13825" max="13825" width="17.42578125" style="7" customWidth="1"/>
    <col min="13826" max="13826" width="12.5703125" style="7" customWidth="1"/>
    <col min="13827" max="13827" width="10.42578125" style="7" customWidth="1"/>
    <col min="13828" max="13828" width="9.7109375" style="7" customWidth="1"/>
    <col min="13829" max="13829" width="14.28515625" style="7" customWidth="1"/>
    <col min="13830" max="13830" width="10.42578125" style="7" customWidth="1"/>
    <col min="13831" max="13831" width="9.7109375" style="7" customWidth="1"/>
    <col min="13832" max="14080" width="8.85546875" style="7"/>
    <col min="14081" max="14081" width="17.42578125" style="7" customWidth="1"/>
    <col min="14082" max="14082" width="12.5703125" style="7" customWidth="1"/>
    <col min="14083" max="14083" width="10.42578125" style="7" customWidth="1"/>
    <col min="14084" max="14084" width="9.7109375" style="7" customWidth="1"/>
    <col min="14085" max="14085" width="14.28515625" style="7" customWidth="1"/>
    <col min="14086" max="14086" width="10.42578125" style="7" customWidth="1"/>
    <col min="14087" max="14087" width="9.7109375" style="7" customWidth="1"/>
    <col min="14088" max="14336" width="8.85546875" style="7"/>
    <col min="14337" max="14337" width="17.42578125" style="7" customWidth="1"/>
    <col min="14338" max="14338" width="12.5703125" style="7" customWidth="1"/>
    <col min="14339" max="14339" width="10.42578125" style="7" customWidth="1"/>
    <col min="14340" max="14340" width="9.7109375" style="7" customWidth="1"/>
    <col min="14341" max="14341" width="14.28515625" style="7" customWidth="1"/>
    <col min="14342" max="14342" width="10.42578125" style="7" customWidth="1"/>
    <col min="14343" max="14343" width="9.7109375" style="7" customWidth="1"/>
    <col min="14344" max="14592" width="8.85546875" style="7"/>
    <col min="14593" max="14593" width="17.42578125" style="7" customWidth="1"/>
    <col min="14594" max="14594" width="12.5703125" style="7" customWidth="1"/>
    <col min="14595" max="14595" width="10.42578125" style="7" customWidth="1"/>
    <col min="14596" max="14596" width="9.7109375" style="7" customWidth="1"/>
    <col min="14597" max="14597" width="14.28515625" style="7" customWidth="1"/>
    <col min="14598" max="14598" width="10.42578125" style="7" customWidth="1"/>
    <col min="14599" max="14599" width="9.7109375" style="7" customWidth="1"/>
    <col min="14600" max="14848" width="8.85546875" style="7"/>
    <col min="14849" max="14849" width="17.42578125" style="7" customWidth="1"/>
    <col min="14850" max="14850" width="12.5703125" style="7" customWidth="1"/>
    <col min="14851" max="14851" width="10.42578125" style="7" customWidth="1"/>
    <col min="14852" max="14852" width="9.7109375" style="7" customWidth="1"/>
    <col min="14853" max="14853" width="14.28515625" style="7" customWidth="1"/>
    <col min="14854" max="14854" width="10.42578125" style="7" customWidth="1"/>
    <col min="14855" max="14855" width="9.7109375" style="7" customWidth="1"/>
    <col min="14856" max="15104" width="8.85546875" style="7"/>
    <col min="15105" max="15105" width="17.42578125" style="7" customWidth="1"/>
    <col min="15106" max="15106" width="12.5703125" style="7" customWidth="1"/>
    <col min="15107" max="15107" width="10.42578125" style="7" customWidth="1"/>
    <col min="15108" max="15108" width="9.7109375" style="7" customWidth="1"/>
    <col min="15109" max="15109" width="14.28515625" style="7" customWidth="1"/>
    <col min="15110" max="15110" width="10.42578125" style="7" customWidth="1"/>
    <col min="15111" max="15111" width="9.7109375" style="7" customWidth="1"/>
    <col min="15112" max="15360" width="8.85546875" style="7"/>
    <col min="15361" max="15361" width="17.42578125" style="7" customWidth="1"/>
    <col min="15362" max="15362" width="12.5703125" style="7" customWidth="1"/>
    <col min="15363" max="15363" width="10.42578125" style="7" customWidth="1"/>
    <col min="15364" max="15364" width="9.7109375" style="7" customWidth="1"/>
    <col min="15365" max="15365" width="14.28515625" style="7" customWidth="1"/>
    <col min="15366" max="15366" width="10.42578125" style="7" customWidth="1"/>
    <col min="15367" max="15367" width="9.7109375" style="7" customWidth="1"/>
    <col min="15368" max="15616" width="8.85546875" style="7"/>
    <col min="15617" max="15617" width="17.42578125" style="7" customWidth="1"/>
    <col min="15618" max="15618" width="12.5703125" style="7" customWidth="1"/>
    <col min="15619" max="15619" width="10.42578125" style="7" customWidth="1"/>
    <col min="15620" max="15620" width="9.7109375" style="7" customWidth="1"/>
    <col min="15621" max="15621" width="14.28515625" style="7" customWidth="1"/>
    <col min="15622" max="15622" width="10.42578125" style="7" customWidth="1"/>
    <col min="15623" max="15623" width="9.7109375" style="7" customWidth="1"/>
    <col min="15624" max="15872" width="8.85546875" style="7"/>
    <col min="15873" max="15873" width="17.42578125" style="7" customWidth="1"/>
    <col min="15874" max="15874" width="12.5703125" style="7" customWidth="1"/>
    <col min="15875" max="15875" width="10.42578125" style="7" customWidth="1"/>
    <col min="15876" max="15876" width="9.7109375" style="7" customWidth="1"/>
    <col min="15877" max="15877" width="14.28515625" style="7" customWidth="1"/>
    <col min="15878" max="15878" width="10.42578125" style="7" customWidth="1"/>
    <col min="15879" max="15879" width="9.7109375" style="7" customWidth="1"/>
    <col min="15880" max="16128" width="8.85546875" style="7"/>
    <col min="16129" max="16129" width="17.42578125" style="7" customWidth="1"/>
    <col min="16130" max="16130" width="12.5703125" style="7" customWidth="1"/>
    <col min="16131" max="16131" width="10.42578125" style="7" customWidth="1"/>
    <col min="16132" max="16132" width="9.7109375" style="7" customWidth="1"/>
    <col min="16133" max="16133" width="14.28515625" style="7" customWidth="1"/>
    <col min="16134" max="16134" width="10.42578125" style="7" customWidth="1"/>
    <col min="16135" max="16135" width="9.7109375" style="7" customWidth="1"/>
    <col min="16136" max="16384" width="8.85546875" style="7"/>
  </cols>
  <sheetData>
    <row r="1" spans="1:7" ht="15.75" x14ac:dyDescent="0.25">
      <c r="A1" s="1"/>
      <c r="B1" s="2" t="s">
        <v>0</v>
      </c>
      <c r="C1" s="3"/>
      <c r="D1" s="4"/>
      <c r="E1" s="2" t="s">
        <v>1</v>
      </c>
      <c r="F1" s="5"/>
      <c r="G1" s="6"/>
    </row>
    <row r="2" spans="1:7" ht="15.75" x14ac:dyDescent="0.25">
      <c r="A2" s="8"/>
      <c r="B2" s="9" t="s">
        <v>2</v>
      </c>
      <c r="C2" s="10" t="s">
        <v>3</v>
      </c>
      <c r="D2" s="11" t="s">
        <v>4</v>
      </c>
      <c r="E2" s="9" t="s">
        <v>2</v>
      </c>
      <c r="F2" s="10" t="s">
        <v>3</v>
      </c>
      <c r="G2" s="11" t="s">
        <v>4</v>
      </c>
    </row>
    <row r="3" spans="1:7" ht="16.5" thickBot="1" x14ac:dyDescent="0.3">
      <c r="A3" s="12" t="s">
        <v>5</v>
      </c>
      <c r="B3" s="13" t="s">
        <v>6</v>
      </c>
      <c r="C3" s="14" t="s">
        <v>7</v>
      </c>
      <c r="D3" s="15" t="s">
        <v>8</v>
      </c>
      <c r="E3" s="13" t="s">
        <v>9</v>
      </c>
      <c r="F3" s="14" t="s">
        <v>7</v>
      </c>
      <c r="G3" s="15" t="s">
        <v>8</v>
      </c>
    </row>
    <row r="4" spans="1:7" x14ac:dyDescent="0.2">
      <c r="A4" s="16" t="s">
        <v>10</v>
      </c>
      <c r="B4" s="17">
        <f>'[1]Other Source Input'!E20</f>
        <v>681911</v>
      </c>
      <c r="C4" s="18">
        <f t="shared" ref="C4:C42" si="0">B4/$B$43</f>
        <v>0.21893966076618976</v>
      </c>
      <c r="D4" s="18">
        <f>+C4</f>
        <v>0.21893966076618976</v>
      </c>
      <c r="E4" s="19">
        <f>'[1]Comparison Statistics Input'!AS20</f>
        <v>30136</v>
      </c>
      <c r="F4" s="18">
        <f t="shared" ref="F4:F42" si="1">E4/$E$43</f>
        <v>0.20281310989972406</v>
      </c>
      <c r="G4" s="20">
        <f>+F4</f>
        <v>0.20281310989972406</v>
      </c>
    </row>
    <row r="5" spans="1:7" x14ac:dyDescent="0.2">
      <c r="A5" s="21" t="s">
        <v>11</v>
      </c>
      <c r="B5" s="22">
        <f>'[1]Other Source Input'!E30</f>
        <v>321820</v>
      </c>
      <c r="C5" s="23">
        <f t="shared" si="0"/>
        <v>0.10332603760281794</v>
      </c>
      <c r="D5" s="23">
        <f t="shared" ref="D5:D42" si="2">D4+C5</f>
        <v>0.3222656983690077</v>
      </c>
      <c r="E5" s="24">
        <f>'[1]Comparison Statistics Input'!AS30</f>
        <v>11096</v>
      </c>
      <c r="F5" s="23">
        <f t="shared" si="1"/>
        <v>7.467528097449358E-2</v>
      </c>
      <c r="G5" s="25">
        <f t="shared" ref="G5:G42" si="3">G4+F5</f>
        <v>0.27748839087421762</v>
      </c>
    </row>
    <row r="6" spans="1:7" x14ac:dyDescent="0.2">
      <c r="A6" s="21" t="s">
        <v>12</v>
      </c>
      <c r="B6" s="22">
        <f>'[1]Other Source Input'!E34</f>
        <v>300386</v>
      </c>
      <c r="C6" s="23">
        <f t="shared" si="0"/>
        <v>9.6444270497048262E-2</v>
      </c>
      <c r="D6" s="23">
        <f t="shared" si="2"/>
        <v>0.41870996886605594</v>
      </c>
      <c r="E6" s="24">
        <f>'[1]Comparison Statistics Input'!AS34</f>
        <v>12947</v>
      </c>
      <c r="F6" s="23">
        <f t="shared" si="1"/>
        <v>8.713237768355879E-2</v>
      </c>
      <c r="G6" s="25">
        <f t="shared" si="3"/>
        <v>0.36462076855777642</v>
      </c>
    </row>
    <row r="7" spans="1:7" x14ac:dyDescent="0.2">
      <c r="A7" s="21" t="s">
        <v>13</v>
      </c>
      <c r="B7" s="22">
        <f>'[1]Other Source Input'!E35</f>
        <v>204518</v>
      </c>
      <c r="C7" s="23">
        <f t="shared" si="0"/>
        <v>6.5664143180825058E-2</v>
      </c>
      <c r="D7" s="23">
        <f t="shared" si="2"/>
        <v>0.48437411204688097</v>
      </c>
      <c r="E7" s="24">
        <f>'[1]Comparison Statistics Input'!AS35</f>
        <v>12041</v>
      </c>
      <c r="F7" s="23">
        <f t="shared" si="1"/>
        <v>8.1035062924826706E-2</v>
      </c>
      <c r="G7" s="25">
        <f t="shared" si="3"/>
        <v>0.44565583148260313</v>
      </c>
    </row>
    <row r="8" spans="1:7" x14ac:dyDescent="0.2">
      <c r="A8" s="26" t="s">
        <v>14</v>
      </c>
      <c r="B8" s="22">
        <f>'[1]Other Source Input'!E9</f>
        <v>174694</v>
      </c>
      <c r="C8" s="23">
        <f t="shared" si="0"/>
        <v>5.6088617279804485E-2</v>
      </c>
      <c r="D8" s="23">
        <f t="shared" si="2"/>
        <v>0.54046272932668549</v>
      </c>
      <c r="E8" s="24">
        <f>'[1]Comparison Statistics Input'!AS9</f>
        <v>9084</v>
      </c>
      <c r="F8" s="23">
        <f t="shared" si="1"/>
        <v>6.1134665859075309E-2</v>
      </c>
      <c r="G8" s="25">
        <f t="shared" si="3"/>
        <v>0.50679049734167847</v>
      </c>
    </row>
    <row r="9" spans="1:7" x14ac:dyDescent="0.2">
      <c r="A9" s="21" t="s">
        <v>15</v>
      </c>
      <c r="B9" s="22">
        <f>'[1]Other Source Input'!E21</f>
        <v>116097</v>
      </c>
      <c r="C9" s="23">
        <f t="shared" si="0"/>
        <v>3.7275007729707148E-2</v>
      </c>
      <c r="D9" s="23">
        <f t="shared" si="2"/>
        <v>0.57773773705639264</v>
      </c>
      <c r="E9" s="24">
        <f>'[1]Comparison Statistics Input'!AS21</f>
        <v>4619</v>
      </c>
      <c r="F9" s="23">
        <f t="shared" si="1"/>
        <v>3.1085537384749982E-2</v>
      </c>
      <c r="G9" s="25">
        <f t="shared" si="3"/>
        <v>0.53787603472642842</v>
      </c>
    </row>
    <row r="10" spans="1:7" x14ac:dyDescent="0.2">
      <c r="A10" s="21" t="s">
        <v>16</v>
      </c>
      <c r="B10" s="22">
        <f>'[1]Other Source Input'!E37</f>
        <v>114041</v>
      </c>
      <c r="C10" s="23">
        <f t="shared" si="0"/>
        <v>3.6614892344363187E-2</v>
      </c>
      <c r="D10" s="23">
        <f t="shared" si="2"/>
        <v>0.61435262940075586</v>
      </c>
      <c r="E10" s="24">
        <f>'[1]Comparison Statistics Input'!AS37</f>
        <v>7165</v>
      </c>
      <c r="F10" s="23">
        <f t="shared" si="1"/>
        <v>4.8219934046705701E-2</v>
      </c>
      <c r="G10" s="25">
        <f t="shared" si="3"/>
        <v>0.58609596877313408</v>
      </c>
    </row>
    <row r="11" spans="1:7" x14ac:dyDescent="0.2">
      <c r="A11" s="21" t="s">
        <v>17</v>
      </c>
      <c r="B11" s="22">
        <f>'[1]Other Source Input'!E40</f>
        <v>107802</v>
      </c>
      <c r="C11" s="23">
        <f t="shared" si="0"/>
        <v>3.461175037492692E-2</v>
      </c>
      <c r="D11" s="23">
        <f t="shared" si="2"/>
        <v>0.64896437977568278</v>
      </c>
      <c r="E11" s="24">
        <f>'[1]Comparison Statistics Input'!AS40</f>
        <v>5478</v>
      </c>
      <c r="F11" s="23">
        <f t="shared" si="1"/>
        <v>3.6866545527962848E-2</v>
      </c>
      <c r="G11" s="25">
        <f t="shared" si="3"/>
        <v>0.62296251430109695</v>
      </c>
    </row>
    <row r="12" spans="1:7" x14ac:dyDescent="0.2">
      <c r="A12" s="21" t="s">
        <v>18</v>
      </c>
      <c r="B12" s="22">
        <f>'[1]Other Source Input'!E42</f>
        <v>102693</v>
      </c>
      <c r="C12" s="23">
        <f t="shared" si="0"/>
        <v>3.2971415013194283E-2</v>
      </c>
      <c r="D12" s="23">
        <f t="shared" si="2"/>
        <v>0.68193579478887711</v>
      </c>
      <c r="E12" s="24">
        <f>'[1]Comparison Statistics Input'!AS42</f>
        <v>4026</v>
      </c>
      <c r="F12" s="23">
        <f t="shared" si="1"/>
        <v>2.7094690086816069E-2</v>
      </c>
      <c r="G12" s="25">
        <f t="shared" si="3"/>
        <v>0.65005720438791303</v>
      </c>
    </row>
    <row r="13" spans="1:7" x14ac:dyDescent="0.2">
      <c r="A13" s="21" t="s">
        <v>19</v>
      </c>
      <c r="B13" s="22">
        <f>'[1]Other Source Input'!E6</f>
        <v>73794</v>
      </c>
      <c r="C13" s="23">
        <f t="shared" si="0"/>
        <v>2.36928768220196E-2</v>
      </c>
      <c r="D13" s="23">
        <f t="shared" si="2"/>
        <v>0.70562867161089671</v>
      </c>
      <c r="E13" s="24">
        <f>'[1]Comparison Statistics Input'!AS6</f>
        <v>5141</v>
      </c>
      <c r="F13" s="23">
        <f t="shared" si="1"/>
        <v>3.459855979541019E-2</v>
      </c>
      <c r="G13" s="25">
        <f t="shared" si="3"/>
        <v>0.68465576418332319</v>
      </c>
    </row>
    <row r="14" spans="1:7" x14ac:dyDescent="0.2">
      <c r="A14" s="27" t="s">
        <v>20</v>
      </c>
      <c r="B14" s="22">
        <f>'[1]Other Source Input'!E32</f>
        <v>67099</v>
      </c>
      <c r="C14" s="23">
        <f t="shared" si="0"/>
        <v>2.1543327938324162E-2</v>
      </c>
      <c r="D14" s="23">
        <f t="shared" si="2"/>
        <v>0.72717199954922085</v>
      </c>
      <c r="E14" s="24">
        <f>'[1]Comparison Statistics Input'!AS32</f>
        <v>2335</v>
      </c>
      <c r="F14" s="23">
        <f t="shared" si="1"/>
        <v>1.5714381856114141E-2</v>
      </c>
      <c r="G14" s="25">
        <f t="shared" si="3"/>
        <v>0.70037014603943737</v>
      </c>
    </row>
    <row r="15" spans="1:7" x14ac:dyDescent="0.2">
      <c r="A15" s="26" t="s">
        <v>21</v>
      </c>
      <c r="B15" s="22">
        <f>'[1]Other Source Input'!E24</f>
        <v>60084</v>
      </c>
      <c r="C15" s="23">
        <f t="shared" si="0"/>
        <v>1.9291037360411763E-2</v>
      </c>
      <c r="D15" s="23">
        <f t="shared" si="2"/>
        <v>0.74646303690963256</v>
      </c>
      <c r="E15" s="24">
        <f>'[1]Comparison Statistics Input'!AS24</f>
        <v>2851</v>
      </c>
      <c r="F15" s="23">
        <f t="shared" si="1"/>
        <v>1.9187024698835722E-2</v>
      </c>
      <c r="G15" s="25">
        <f t="shared" si="3"/>
        <v>0.71955717073827308</v>
      </c>
    </row>
    <row r="16" spans="1:7" x14ac:dyDescent="0.2">
      <c r="A16" s="27" t="s">
        <v>22</v>
      </c>
      <c r="B16" s="22">
        <f>'[1]Other Source Input'!E17</f>
        <v>58264</v>
      </c>
      <c r="C16" s="23">
        <f t="shared" si="0"/>
        <v>1.870669397455281E-2</v>
      </c>
      <c r="D16" s="23">
        <f t="shared" si="2"/>
        <v>0.76516973088418538</v>
      </c>
      <c r="E16" s="24">
        <f>'[1]Comparison Statistics Input'!AS17</f>
        <v>2339</v>
      </c>
      <c r="F16" s="23">
        <f t="shared" si="1"/>
        <v>1.5741301568073223E-2</v>
      </c>
      <c r="G16" s="25">
        <f t="shared" si="3"/>
        <v>0.73529847230634626</v>
      </c>
    </row>
    <row r="17" spans="1:7" x14ac:dyDescent="0.2">
      <c r="A17" s="21" t="s">
        <v>23</v>
      </c>
      <c r="B17" s="22">
        <f>'[1]Other Source Input'!E16</f>
        <v>54500</v>
      </c>
      <c r="C17" s="23">
        <f t="shared" si="0"/>
        <v>1.749819479632583E-2</v>
      </c>
      <c r="D17" s="23">
        <f t="shared" si="2"/>
        <v>0.78266792568051125</v>
      </c>
      <c r="E17" s="24">
        <f>'[1]Comparison Statistics Input'!AS16</f>
        <v>4682</v>
      </c>
      <c r="F17" s="23">
        <f t="shared" si="1"/>
        <v>3.1509522848105528E-2</v>
      </c>
      <c r="G17" s="25">
        <f t="shared" si="3"/>
        <v>0.76680799515445175</v>
      </c>
    </row>
    <row r="18" spans="1:7" x14ac:dyDescent="0.2">
      <c r="A18" s="26" t="s">
        <v>24</v>
      </c>
      <c r="B18" s="22">
        <f>'[1]Other Source Input'!E11</f>
        <v>53165</v>
      </c>
      <c r="C18" s="23">
        <f t="shared" si="0"/>
        <v>1.7069569290764454E-2</v>
      </c>
      <c r="D18" s="23">
        <f t="shared" si="2"/>
        <v>0.79973749497127566</v>
      </c>
      <c r="E18" s="24">
        <f>'[1]Comparison Statistics Input'!AS11</f>
        <v>3004</v>
      </c>
      <c r="F18" s="23">
        <f t="shared" si="1"/>
        <v>2.0216703681270612E-2</v>
      </c>
      <c r="G18" s="25">
        <f t="shared" si="3"/>
        <v>0.78702469883572235</v>
      </c>
    </row>
    <row r="19" spans="1:7" x14ac:dyDescent="0.2">
      <c r="A19" s="21" t="s">
        <v>25</v>
      </c>
      <c r="B19" s="22">
        <f>'[1]Other Source Input'!E26</f>
        <v>51826</v>
      </c>
      <c r="C19" s="23">
        <f t="shared" si="0"/>
        <v>1.6639659514025365E-2</v>
      </c>
      <c r="D19" s="23">
        <f t="shared" si="2"/>
        <v>0.81637715448530102</v>
      </c>
      <c r="E19" s="24">
        <f>'[1]Comparison Statistics Input'!AS26</f>
        <v>1619</v>
      </c>
      <c r="F19" s="23">
        <f t="shared" si="1"/>
        <v>1.0895753415438456E-2</v>
      </c>
      <c r="G19" s="25">
        <f t="shared" si="3"/>
        <v>0.79792045225116082</v>
      </c>
    </row>
    <row r="20" spans="1:7" x14ac:dyDescent="0.2">
      <c r="A20" s="21" t="s">
        <v>26</v>
      </c>
      <c r="B20" s="22">
        <f>'[1]Other Source Input'!E18</f>
        <v>49184</v>
      </c>
      <c r="C20" s="23">
        <f t="shared" si="0"/>
        <v>1.5791398401146597E-2</v>
      </c>
      <c r="D20" s="23">
        <f t="shared" si="2"/>
        <v>0.83216855288644764</v>
      </c>
      <c r="E20" s="24">
        <f>'[1]Comparison Statistics Input'!AS18</f>
        <v>2273</v>
      </c>
      <c r="F20" s="23">
        <f t="shared" si="1"/>
        <v>1.5297126320748368E-2</v>
      </c>
      <c r="G20" s="25">
        <f t="shared" si="3"/>
        <v>0.81321757857190924</v>
      </c>
    </row>
    <row r="21" spans="1:7" x14ac:dyDescent="0.2">
      <c r="A21" s="21" t="s">
        <v>27</v>
      </c>
      <c r="B21" s="22">
        <f>'[1]Other Source Input'!E8</f>
        <v>47928</v>
      </c>
      <c r="C21" s="23">
        <f t="shared" si="0"/>
        <v>1.5388137251345033E-2</v>
      </c>
      <c r="D21" s="23">
        <f t="shared" si="2"/>
        <v>0.84755669013779267</v>
      </c>
      <c r="E21" s="24">
        <f>'[1]Comparison Statistics Input'!AS8</f>
        <v>2066</v>
      </c>
      <c r="F21" s="23">
        <f t="shared" si="1"/>
        <v>1.3904031226865872E-2</v>
      </c>
      <c r="G21" s="25">
        <f t="shared" si="3"/>
        <v>0.82712160979877514</v>
      </c>
    </row>
    <row r="22" spans="1:7" x14ac:dyDescent="0.2">
      <c r="A22" s="26" t="s">
        <v>28</v>
      </c>
      <c r="B22" s="22">
        <f>'[1]Other Source Input'!E27</f>
        <v>46069</v>
      </c>
      <c r="C22" s="23">
        <f t="shared" si="0"/>
        <v>1.4791272221503388E-2</v>
      </c>
      <c r="D22" s="23">
        <f t="shared" si="2"/>
        <v>0.86234796235929601</v>
      </c>
      <c r="E22" s="24">
        <f>'[1]Comparison Statistics Input'!AS27</f>
        <v>2440</v>
      </c>
      <c r="F22" s="23">
        <f t="shared" si="1"/>
        <v>1.6421024295040044E-2</v>
      </c>
      <c r="G22" s="25">
        <f t="shared" si="3"/>
        <v>0.84354263409381514</v>
      </c>
    </row>
    <row r="23" spans="1:7" x14ac:dyDescent="0.2">
      <c r="A23" s="21" t="s">
        <v>29</v>
      </c>
      <c r="B23" s="22">
        <f>'[1]Other Source Input'!E7</f>
        <v>44810</v>
      </c>
      <c r="C23" s="23">
        <f t="shared" si="0"/>
        <v>1.4387047868318539E-2</v>
      </c>
      <c r="D23" s="23">
        <f t="shared" si="2"/>
        <v>0.87673501022761458</v>
      </c>
      <c r="E23" s="24">
        <f>'[1]Comparison Statistics Input'!AS7</f>
        <v>1773</v>
      </c>
      <c r="F23" s="23">
        <f t="shared" si="1"/>
        <v>1.1932162325863114E-2</v>
      </c>
      <c r="G23" s="25">
        <f t="shared" si="3"/>
        <v>0.85547479641967827</v>
      </c>
    </row>
    <row r="24" spans="1:7" x14ac:dyDescent="0.2">
      <c r="A24" s="21" t="s">
        <v>30</v>
      </c>
      <c r="B24" s="22">
        <f>'[1]Other Source Input'!E36</f>
        <v>40252</v>
      </c>
      <c r="C24" s="23">
        <f t="shared" si="0"/>
        <v>1.2923620861315729E-2</v>
      </c>
      <c r="D24" s="23">
        <f t="shared" si="2"/>
        <v>0.88965863108893029</v>
      </c>
      <c r="E24" s="24">
        <f>'[1]Comparison Statistics Input'!AS36</f>
        <v>1515</v>
      </c>
      <c r="F24" s="23">
        <f t="shared" si="1"/>
        <v>1.0195840904502321E-2</v>
      </c>
      <c r="G24" s="25">
        <f t="shared" si="3"/>
        <v>0.86567063732418059</v>
      </c>
    </row>
    <row r="25" spans="1:7" x14ac:dyDescent="0.2">
      <c r="A25" s="21" t="s">
        <v>31</v>
      </c>
      <c r="B25" s="22">
        <f>'[1]Other Source Input'!E41</f>
        <v>35279</v>
      </c>
      <c r="C25" s="23">
        <f t="shared" si="0"/>
        <v>1.1326950719625301E-2</v>
      </c>
      <c r="D25" s="23">
        <f t="shared" si="2"/>
        <v>0.90098558180855559</v>
      </c>
      <c r="E25" s="24">
        <f>'[1]Comparison Statistics Input'!AS41</f>
        <v>1825</v>
      </c>
      <c r="F25" s="23">
        <f t="shared" si="1"/>
        <v>1.2282118581331179E-2</v>
      </c>
      <c r="G25" s="25">
        <f t="shared" si="3"/>
        <v>0.87795275590551181</v>
      </c>
    </row>
    <row r="26" spans="1:7" x14ac:dyDescent="0.2">
      <c r="A26" s="26" t="s">
        <v>32</v>
      </c>
      <c r="B26" s="22">
        <f>'[1]Other Source Input'!E22</f>
        <v>33825</v>
      </c>
      <c r="C26" s="23">
        <f t="shared" si="0"/>
        <v>1.0860118146526994E-2</v>
      </c>
      <c r="D26" s="23">
        <f t="shared" si="2"/>
        <v>0.91184569995508258</v>
      </c>
      <c r="E26" s="24">
        <f>'[1]Comparison Statistics Input'!AS22</f>
        <v>1562</v>
      </c>
      <c r="F26" s="23">
        <f t="shared" si="1"/>
        <v>1.0512147520021536E-2</v>
      </c>
      <c r="G26" s="25">
        <f t="shared" si="3"/>
        <v>0.8884649034255333</v>
      </c>
    </row>
    <row r="27" spans="1:7" x14ac:dyDescent="0.2">
      <c r="A27" s="26" t="s">
        <v>33</v>
      </c>
      <c r="B27" s="22">
        <f>'[1]Other Source Input'!E28</f>
        <v>32581</v>
      </c>
      <c r="C27" s="23">
        <f t="shared" si="0"/>
        <v>1.0460709810258565E-2</v>
      </c>
      <c r="D27" s="23">
        <f t="shared" si="2"/>
        <v>0.92230640976534117</v>
      </c>
      <c r="E27" s="24">
        <f>'[1]Comparison Statistics Input'!AS28</f>
        <v>766</v>
      </c>
      <c r="F27" s="23">
        <f t="shared" si="1"/>
        <v>5.1551248401642104E-3</v>
      </c>
      <c r="G27" s="25">
        <f t="shared" si="3"/>
        <v>0.89362002826569753</v>
      </c>
    </row>
    <row r="28" spans="1:7" x14ac:dyDescent="0.2">
      <c r="A28" s="21" t="s">
        <v>34</v>
      </c>
      <c r="B28" s="22">
        <f>'[1]Other Source Input'!E14</f>
        <v>31763</v>
      </c>
      <c r="C28" s="23">
        <f t="shared" si="0"/>
        <v>1.0198076354416464E-2</v>
      </c>
      <c r="D28" s="23">
        <f t="shared" si="2"/>
        <v>0.93250448611975767</v>
      </c>
      <c r="E28" s="24">
        <f>'[1]Comparison Statistics Input'!AS14</f>
        <v>2694</v>
      </c>
      <c r="F28" s="23">
        <f t="shared" si="1"/>
        <v>1.8130426004441754E-2</v>
      </c>
      <c r="G28" s="25">
        <f t="shared" si="3"/>
        <v>0.91175045427013923</v>
      </c>
    </row>
    <row r="29" spans="1:7" x14ac:dyDescent="0.2">
      <c r="A29" s="26" t="s">
        <v>35</v>
      </c>
      <c r="B29" s="22">
        <f>'[1]Other Source Input'!E19</f>
        <v>29795</v>
      </c>
      <c r="C29" s="23">
        <f t="shared" si="0"/>
        <v>9.5662149349821663E-3</v>
      </c>
      <c r="D29" s="23">
        <f t="shared" si="2"/>
        <v>0.94207070105473989</v>
      </c>
      <c r="E29" s="24">
        <f>'[1]Comparison Statistics Input'!AS19</f>
        <v>562</v>
      </c>
      <c r="F29" s="23">
        <f t="shared" si="1"/>
        <v>3.7822195302510261E-3</v>
      </c>
      <c r="G29" s="25">
        <f t="shared" si="3"/>
        <v>0.91553267380039027</v>
      </c>
    </row>
    <row r="30" spans="1:7" x14ac:dyDescent="0.2">
      <c r="A30" s="26" t="s">
        <v>36</v>
      </c>
      <c r="B30" s="22">
        <f>'[1]Other Source Input'!E39</f>
        <v>28322</v>
      </c>
      <c r="C30" s="23">
        <f t="shared" si="0"/>
        <v>9.0932820737897272E-3</v>
      </c>
      <c r="D30" s="23">
        <f t="shared" si="2"/>
        <v>0.95116398312852957</v>
      </c>
      <c r="E30" s="24">
        <f>'[1]Comparison Statistics Input'!AS39</f>
        <v>1687</v>
      </c>
      <c r="F30" s="23">
        <f t="shared" si="1"/>
        <v>1.135338851874285E-2</v>
      </c>
      <c r="G30" s="25">
        <f t="shared" si="3"/>
        <v>0.92688606231913317</v>
      </c>
    </row>
    <row r="31" spans="1:7" x14ac:dyDescent="0.2">
      <c r="A31" s="21" t="s">
        <v>37</v>
      </c>
      <c r="B31" s="22">
        <f>'[1]Other Source Input'!E12</f>
        <v>26544</v>
      </c>
      <c r="C31" s="23">
        <f t="shared" si="0"/>
        <v>8.5224235352967491E-3</v>
      </c>
      <c r="D31" s="23">
        <f t="shared" si="2"/>
        <v>0.95968640666382632</v>
      </c>
      <c r="E31" s="24">
        <f>'[1]Comparison Statistics Input'!AS12</f>
        <v>1134</v>
      </c>
      <c r="F31" s="23">
        <f t="shared" si="1"/>
        <v>7.6317383403997578E-3</v>
      </c>
      <c r="G31" s="25">
        <f t="shared" si="3"/>
        <v>0.93451780065953294</v>
      </c>
    </row>
    <row r="32" spans="1:7" x14ac:dyDescent="0.2">
      <c r="A32" s="21" t="s">
        <v>38</v>
      </c>
      <c r="B32" s="22">
        <f>'[1]Other Source Input'!E23</f>
        <v>19863</v>
      </c>
      <c r="C32" s="23">
        <f t="shared" si="0"/>
        <v>6.3773696007233018E-3</v>
      </c>
      <c r="D32" s="23">
        <f t="shared" si="2"/>
        <v>0.96606377626454965</v>
      </c>
      <c r="E32" s="24">
        <f>'[1]Comparison Statistics Input'!AS23</f>
        <v>2344</v>
      </c>
      <c r="F32" s="23">
        <f t="shared" si="1"/>
        <v>1.5774951208022074E-2</v>
      </c>
      <c r="G32" s="25">
        <f t="shared" si="3"/>
        <v>0.95029275186755502</v>
      </c>
    </row>
    <row r="33" spans="1:7" x14ac:dyDescent="0.2">
      <c r="A33" s="21" t="s">
        <v>39</v>
      </c>
      <c r="B33" s="22">
        <f>'[1]Other Source Input'!E31</f>
        <v>17099</v>
      </c>
      <c r="C33" s="23">
        <f t="shared" si="0"/>
        <v>5.4899382169243185E-3</v>
      </c>
      <c r="D33" s="23">
        <f t="shared" si="2"/>
        <v>0.97155371448147398</v>
      </c>
      <c r="E33" s="24">
        <f>'[1]Comparison Statistics Input'!AS31</f>
        <v>1745</v>
      </c>
      <c r="F33" s="23">
        <f t="shared" si="1"/>
        <v>1.1743724342149538E-2</v>
      </c>
      <c r="G33" s="25">
        <f t="shared" si="3"/>
        <v>0.96203647620970456</v>
      </c>
    </row>
    <row r="34" spans="1:7" x14ac:dyDescent="0.2">
      <c r="A34" s="21" t="s">
        <v>40</v>
      </c>
      <c r="B34" s="22">
        <f>'[1]Other Source Input'!E25</f>
        <v>17018</v>
      </c>
      <c r="C34" s="23">
        <f t="shared" si="0"/>
        <v>5.4639317255756508E-3</v>
      </c>
      <c r="D34" s="23">
        <f t="shared" si="2"/>
        <v>0.97701764620704967</v>
      </c>
      <c r="E34" s="24">
        <f>'[1]Comparison Statistics Input'!AS25</f>
        <v>1162</v>
      </c>
      <c r="F34" s="23">
        <f t="shared" si="1"/>
        <v>7.8201763241133315E-3</v>
      </c>
      <c r="G34" s="25">
        <f t="shared" si="3"/>
        <v>0.96985665253381792</v>
      </c>
    </row>
    <row r="35" spans="1:7" x14ac:dyDescent="0.2">
      <c r="A35" s="21" t="s">
        <v>41</v>
      </c>
      <c r="B35" s="22">
        <f>'[1]Other Source Input'!E29</f>
        <v>14884</v>
      </c>
      <c r="C35" s="23">
        <f t="shared" si="0"/>
        <v>4.778773052266305E-3</v>
      </c>
      <c r="D35" s="23">
        <f t="shared" si="2"/>
        <v>0.98179641925931593</v>
      </c>
      <c r="E35" s="24">
        <f>'[1]Comparison Statistics Input'!AS29</f>
        <v>855</v>
      </c>
      <c r="F35" s="23">
        <f t="shared" si="1"/>
        <v>5.7540884312537854E-3</v>
      </c>
      <c r="G35" s="25">
        <f t="shared" si="3"/>
        <v>0.97561074096507172</v>
      </c>
    </row>
    <row r="36" spans="1:7" x14ac:dyDescent="0.2">
      <c r="A36" s="21" t="s">
        <v>42</v>
      </c>
      <c r="B36" s="22">
        <f>'[1]Other Source Input'!E5</f>
        <v>13659</v>
      </c>
      <c r="C36" s="23">
        <f t="shared" si="0"/>
        <v>4.3854650040920087E-3</v>
      </c>
      <c r="D36" s="23">
        <f t="shared" si="2"/>
        <v>0.98618188426340792</v>
      </c>
      <c r="E36" s="24">
        <f>'[1]Comparison Statistics Input'!AS5</f>
        <v>546</v>
      </c>
      <c r="F36" s="23">
        <f t="shared" si="1"/>
        <v>3.6745406824146981E-3</v>
      </c>
      <c r="G36" s="25">
        <f t="shared" si="3"/>
        <v>0.97928528164748641</v>
      </c>
    </row>
    <row r="37" spans="1:7" x14ac:dyDescent="0.2">
      <c r="A37" s="21" t="s">
        <v>43</v>
      </c>
      <c r="B37" s="22">
        <f>'[1]Other Source Input'!E4</f>
        <v>12843</v>
      </c>
      <c r="C37" s="23">
        <f t="shared" si="0"/>
        <v>4.1234736838387633E-3</v>
      </c>
      <c r="D37" s="23">
        <f t="shared" si="2"/>
        <v>0.99030535794724672</v>
      </c>
      <c r="E37" s="24">
        <f>'[1]Comparison Statistics Input'!AS4</f>
        <v>1302</v>
      </c>
      <c r="F37" s="23">
        <f t="shared" si="1"/>
        <v>8.7623662426812039E-3</v>
      </c>
      <c r="G37" s="25">
        <f t="shared" si="3"/>
        <v>0.98804764789016764</v>
      </c>
    </row>
    <row r="38" spans="1:7" x14ac:dyDescent="0.2">
      <c r="A38" s="21" t="s">
        <v>44</v>
      </c>
      <c r="B38" s="22">
        <f>'[1]Other Source Input'!E13</f>
        <v>8796</v>
      </c>
      <c r="C38" s="23">
        <f t="shared" si="0"/>
        <v>2.8241123197886605E-3</v>
      </c>
      <c r="D38" s="23">
        <f t="shared" si="2"/>
        <v>0.99312947026703535</v>
      </c>
      <c r="E38" s="24">
        <f>'[1]Comparison Statistics Input'!AS13</f>
        <v>396</v>
      </c>
      <c r="F38" s="23">
        <f t="shared" si="1"/>
        <v>2.6650514839491215E-3</v>
      </c>
      <c r="G38" s="25">
        <f t="shared" si="3"/>
        <v>0.99071269937411677</v>
      </c>
    </row>
    <row r="39" spans="1:7" x14ac:dyDescent="0.2">
      <c r="A39" s="21" t="s">
        <v>45</v>
      </c>
      <c r="B39" s="22">
        <f>'[1]Other Source Input'!E33</f>
        <v>7914</v>
      </c>
      <c r="C39" s="23">
        <f t="shared" si="0"/>
        <v>2.5409305251031669E-3</v>
      </c>
      <c r="D39" s="23">
        <f t="shared" si="2"/>
        <v>0.99567040079213853</v>
      </c>
      <c r="E39" s="24">
        <f>'[1]Comparison Statistics Input'!AS33</f>
        <v>539</v>
      </c>
      <c r="F39" s="23">
        <f t="shared" si="1"/>
        <v>3.6274311864863047E-3</v>
      </c>
      <c r="G39" s="25">
        <f t="shared" si="3"/>
        <v>0.99434013056060311</v>
      </c>
    </row>
    <row r="40" spans="1:7" x14ac:dyDescent="0.2">
      <c r="A40" s="21" t="s">
        <v>46</v>
      </c>
      <c r="B40" s="22">
        <f>'[1]Other Source Input'!E10</f>
        <v>5483</v>
      </c>
      <c r="C40" s="23">
        <f t="shared" si="0"/>
        <v>1.7604147168487068E-3</v>
      </c>
      <c r="D40" s="23">
        <f t="shared" si="2"/>
        <v>0.99743081550898727</v>
      </c>
      <c r="E40" s="24">
        <f>'[1]Comparison Statistics Input'!AS10</f>
        <v>268</v>
      </c>
      <c r="F40" s="23">
        <f t="shared" si="1"/>
        <v>1.8036207012584965E-3</v>
      </c>
      <c r="G40" s="25">
        <f t="shared" si="3"/>
        <v>0.99614375126186161</v>
      </c>
    </row>
    <row r="41" spans="1:7" x14ac:dyDescent="0.2">
      <c r="A41" s="27" t="s">
        <v>47</v>
      </c>
      <c r="B41" s="22">
        <f>'[1]Other Source Input'!E38</f>
        <v>4261</v>
      </c>
      <c r="C41" s="23">
        <f t="shared" si="0"/>
        <v>1.3680698720576947E-3</v>
      </c>
      <c r="D41" s="23">
        <f t="shared" si="2"/>
        <v>0.998798885381045</v>
      </c>
      <c r="E41" s="24">
        <f>'[1]Comparison Statistics Input'!AS38</f>
        <v>288</v>
      </c>
      <c r="F41" s="23">
        <f t="shared" si="1"/>
        <v>1.9382192610539067E-3</v>
      </c>
      <c r="G41" s="25">
        <f t="shared" si="3"/>
        <v>0.99808197052291547</v>
      </c>
    </row>
    <row r="42" spans="1:7" ht="13.5" thickBot="1" x14ac:dyDescent="0.25">
      <c r="A42" s="28" t="s">
        <v>48</v>
      </c>
      <c r="B42" s="29">
        <f>'[1]Other Source Input'!E15</f>
        <v>3741</v>
      </c>
      <c r="C42" s="30">
        <f t="shared" si="0"/>
        <v>1.2011146189551361E-3</v>
      </c>
      <c r="D42" s="30">
        <f t="shared" si="2"/>
        <v>1.0000000000000002</v>
      </c>
      <c r="E42" s="31">
        <f>'[1]Comparison Statistics Input'!AS15</f>
        <v>285</v>
      </c>
      <c r="F42" s="30">
        <f t="shared" si="1"/>
        <v>1.9180294770845953E-3</v>
      </c>
      <c r="G42" s="32">
        <f t="shared" si="3"/>
        <v>1</v>
      </c>
    </row>
    <row r="43" spans="1:7" ht="13.5" thickBot="1" x14ac:dyDescent="0.25">
      <c r="A43" s="33" t="s">
        <v>7</v>
      </c>
      <c r="B43" s="34">
        <f>SUM(B4:B42)</f>
        <v>3114607</v>
      </c>
      <c r="C43" s="35">
        <f>SUM(C4:C42)</f>
        <v>1.0000000000000002</v>
      </c>
      <c r="D43" s="35"/>
      <c r="E43" s="34">
        <f>SUM(E4:E42)</f>
        <v>148590</v>
      </c>
      <c r="F43" s="35">
        <f>SUM(F4:F42)</f>
        <v>1</v>
      </c>
      <c r="G43" s="36"/>
    </row>
    <row r="44" spans="1:7" x14ac:dyDescent="0.2">
      <c r="A44" s="37" t="s">
        <v>49</v>
      </c>
      <c r="D44" s="38"/>
      <c r="E44" s="38"/>
      <c r="F44" s="38"/>
      <c r="G44" s="38"/>
    </row>
    <row r="45" spans="1:7" x14ac:dyDescent="0.2">
      <c r="A45" s="39" t="s">
        <v>50</v>
      </c>
      <c r="B45" s="39"/>
      <c r="C45" s="39"/>
    </row>
  </sheetData>
  <printOptions horizontalCentered="1"/>
  <pageMargins left="0.5" right="0.5" top="1.5" bottom="0.5" header="0.5" footer="0.5"/>
  <pageSetup orientation="portrait" horizontalDpi="1200" verticalDpi="1200" r:id="rId1"/>
  <headerFooter alignWithMargins="0">
    <oddHeader>&amp;C&amp;"Arial,Bold"&amp;18 2019 COUNTY PARCEL COUNT&amp;"Arial,Regular"&amp;10
&amp;"Arial,Bold"&amp;16Real and Personal Property
&amp;"Arial,Bold Italic"&amp;12Sorted By Real Property Parcel Count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County Parcel Count - Real and Personal Property Sorted by Real Property Parcel County</dc:title>
  <dc:creator>Washington state Department of Revenue</dc:creator>
  <cp:keywords>2019 County Parcel Count - Real and Personal Property Sorted by Real Property Parcel County</cp:keywords>
  <cp:lastModifiedBy>Bayles, Sherree (DOR)</cp:lastModifiedBy>
  <dcterms:created xsi:type="dcterms:W3CDTF">2020-09-02T18:44:51Z</dcterms:created>
  <dcterms:modified xsi:type="dcterms:W3CDTF">2020-09-03T16:12:43Z</dcterms:modified>
</cp:coreProperties>
</file>