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6" sheetId="1" r:id="rId1"/>
  </sheets>
  <externalReferences>
    <externalReference r:id="rId2"/>
  </externalReferences>
  <definedNames>
    <definedName name="_xlnm.Print_Area" localSheetId="0">'6'!$A$1:$G$45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F13" i="1" l="1"/>
  <c r="F17" i="1"/>
  <c r="F15" i="1"/>
  <c r="F19" i="1"/>
  <c r="B43" i="1"/>
  <c r="E43" i="1"/>
  <c r="F5" i="1" s="1"/>
  <c r="F23" i="1"/>
  <c r="F27" i="1"/>
  <c r="F37" i="1"/>
  <c r="F6" i="1"/>
  <c r="F8" i="1"/>
  <c r="F16" i="1"/>
  <c r="F20" i="1"/>
  <c r="F28" i="1"/>
  <c r="F25" i="1"/>
  <c r="F29" i="1"/>
  <c r="F33" i="1"/>
  <c r="F39" i="1"/>
  <c r="F41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41" i="1"/>
  <c r="C37" i="1"/>
  <c r="C35" i="1"/>
  <c r="C33" i="1"/>
  <c r="C31" i="1"/>
  <c r="C25" i="1"/>
  <c r="C39" i="1"/>
  <c r="C17" i="1"/>
  <c r="C15" i="1"/>
  <c r="C13" i="1"/>
  <c r="C11" i="1"/>
  <c r="C6" i="1"/>
  <c r="C4" i="1"/>
  <c r="C29" i="1"/>
  <c r="C27" i="1"/>
  <c r="C23" i="1"/>
  <c r="C21" i="1"/>
  <c r="C19" i="1"/>
  <c r="C9" i="1"/>
  <c r="C7" i="1"/>
  <c r="C5" i="1"/>
  <c r="C38" i="1"/>
  <c r="C40" i="1"/>
  <c r="C42" i="1"/>
  <c r="F10" i="1"/>
  <c r="F14" i="1"/>
  <c r="F18" i="1"/>
  <c r="F22" i="1"/>
  <c r="F24" i="1"/>
  <c r="F26" i="1"/>
  <c r="F30" i="1"/>
  <c r="F32" i="1"/>
  <c r="F34" i="1"/>
  <c r="F36" i="1"/>
  <c r="F38" i="1"/>
  <c r="F40" i="1"/>
  <c r="F42" i="1"/>
  <c r="F4" i="1"/>
  <c r="F11" i="1" l="1"/>
  <c r="F9" i="1"/>
  <c r="F35" i="1"/>
  <c r="F21" i="1"/>
  <c r="F12" i="1"/>
  <c r="F31" i="1"/>
  <c r="F7" i="1"/>
  <c r="F43" i="1"/>
  <c r="G4" i="1"/>
  <c r="G5" i="1" s="1"/>
  <c r="G6" i="1" s="1"/>
  <c r="C43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</calcChain>
</file>

<file path=xl/sharedStrings.xml><?xml version="1.0" encoding="utf-8"?>
<sst xmlns="http://schemas.openxmlformats.org/spreadsheetml/2006/main" count="57" uniqueCount="51">
  <si>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</si>
  <si>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</si>
  <si>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</si>
  <si>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</si>
  <si>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</si>
  <si>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</si>
  <si>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</si>
  <si>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</si>
  <si>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</si>
  <si>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</si>
  <si>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</si>
  <si>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</si>
  <si>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</si>
  <si>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</si>
  <si>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</si>
  <si>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THURSTON</t>
  </si>
  <si>
    <t>KITSAP</t>
  </si>
  <si>
    <t>WHATCOM</t>
  </si>
  <si>
    <t>YAKIMA</t>
  </si>
  <si>
    <t>BENTON</t>
  </si>
  <si>
    <t>SKAGIT</t>
  </si>
  <si>
    <t xml:space="preserve">LEWIS </t>
  </si>
  <si>
    <t>GRAYS HARBOR</t>
  </si>
  <si>
    <t xml:space="preserve">COWLITZ </t>
  </si>
  <si>
    <t>GRANT</t>
  </si>
  <si>
    <t>MASON</t>
  </si>
  <si>
    <t>ISLAND</t>
  </si>
  <si>
    <t>CLALLAM</t>
  </si>
  <si>
    <t xml:space="preserve">OKANOGAN </t>
  </si>
  <si>
    <t>CHELAN</t>
  </si>
  <si>
    <t>STEVENS</t>
  </si>
  <si>
    <t>WHITMAN</t>
  </si>
  <si>
    <t xml:space="preserve">KITTITAS </t>
  </si>
  <si>
    <t>PACIFIC</t>
  </si>
  <si>
    <t>FRANKLIN</t>
  </si>
  <si>
    <t>JEFFERSON</t>
  </si>
  <si>
    <t xml:space="preserve">WALLA WALLA </t>
  </si>
  <si>
    <t>DOUGLAS</t>
  </si>
  <si>
    <t>KLICKITAT</t>
  </si>
  <si>
    <t>LINCOLN</t>
  </si>
  <si>
    <t>SAN JUAN</t>
  </si>
  <si>
    <t>PEND OREILLE</t>
  </si>
  <si>
    <t>ASOTIN</t>
  </si>
  <si>
    <t>ADAMS</t>
  </si>
  <si>
    <t>FERRY</t>
  </si>
  <si>
    <t xml:space="preserve">SKAMANIA </t>
  </si>
  <si>
    <t>COLUMBIA</t>
  </si>
  <si>
    <t>WAHKIAKUM</t>
  </si>
  <si>
    <t>GARFIELD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</si>
  <si>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2018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</si>
  <si>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2018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</si>
</sst>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</cellStyleXfs>
  <cellXfs count="40">
    <xf numFmtId="0" fontId="0" fillId="0" borderId="0" xfId="0"/>
    <xf numFmtId="0" fontId="1" fillId="0" borderId="0" xfId="1"/>
    <xf numFmtId="164" fontId="1" fillId="0" borderId="13" xfId="1" applyNumberFormat="1" applyFont="1" applyBorder="1" applyAlignment="1" applyProtection="1">
      <alignment horizontal="left"/>
    </xf>
    <xf numFmtId="165" fontId="1" fillId="0" borderId="14" xfId="2" applyNumberFormat="1" applyBorder="1"/>
    <xf numFmtId="10" fontId="1" fillId="0" borderId="14" xfId="3" applyNumberFormat="1" applyFont="1" applyBorder="1"/>
    <xf numFmtId="37" fontId="1" fillId="0" borderId="14" xfId="1" applyNumberFormat="1" applyFont="1" applyFill="1" applyBorder="1" applyProtection="1"/>
    <xf numFmtId="10" fontId="1" fillId="0" borderId="15" xfId="3" applyNumberFormat="1" applyFont="1" applyBorder="1"/>
    <xf numFmtId="164" fontId="1" fillId="0" borderId="16" xfId="1" applyNumberFormat="1" applyFont="1" applyBorder="1" applyAlignment="1" applyProtection="1">
      <alignment horizontal="left"/>
    </xf>
    <xf numFmtId="165" fontId="1" fillId="0" borderId="17" xfId="2" applyNumberFormat="1" applyBorder="1"/>
    <xf numFmtId="10" fontId="1" fillId="0" borderId="17" xfId="3" applyNumberFormat="1" applyFont="1" applyBorder="1"/>
    <xf numFmtId="37" fontId="1" fillId="0" borderId="17" xfId="1" applyNumberFormat="1" applyFont="1" applyFill="1" applyBorder="1" applyProtection="1"/>
    <xf numFmtId="10" fontId="1" fillId="0" borderId="18" xfId="3" applyNumberFormat="1" applyFont="1" applyBorder="1"/>
    <xf numFmtId="164" fontId="1" fillId="0" borderId="16" xfId="4" applyFont="1" applyBorder="1"/>
    <xf numFmtId="164" fontId="1" fillId="0" borderId="16" xfId="1" applyNumberFormat="1" applyFont="1" applyFill="1" applyBorder="1" applyAlignment="1" applyProtection="1">
      <alignment horizontal="left"/>
    </xf>
    <xf numFmtId="164" fontId="1" fillId="0" borderId="19" xfId="1" applyNumberFormat="1" applyFont="1" applyBorder="1" applyAlignment="1" applyProtection="1">
      <alignment horizontal="left"/>
    </xf>
    <xf numFmtId="165" fontId="1" fillId="0" borderId="20" xfId="2" applyNumberFormat="1" applyBorder="1"/>
    <xf numFmtId="10" fontId="1" fillId="0" borderId="20" xfId="3" applyNumberFormat="1" applyFont="1" applyBorder="1"/>
    <xf numFmtId="37" fontId="1" fillId="0" borderId="20" xfId="1" applyNumberFormat="1" applyFont="1" applyFill="1" applyBorder="1" applyProtection="1"/>
    <xf numFmtId="10" fontId="1" fillId="0" borderId="21" xfId="3" applyNumberFormat="1" applyFont="1" applyBorder="1"/>
    <xf numFmtId="0" fontId="6" fillId="0" borderId="0" xfId="1" applyFont="1" applyFill="1" applyBorder="1"/>
    <xf numFmtId="0" fontId="1" fillId="0" borderId="0" xfId="1" applyFill="1"/>
    <xf numFmtId="0" fontId="6" fillId="0" borderId="0" xfId="1" applyFont="1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5" fillId="2" borderId="22" xfId="1" applyFont="1" applyFill="1" applyBorder="1"/>
    <xf numFmtId="165" fontId="5" fillId="2" borderId="23" xfId="2" applyNumberFormat="1" applyFont="1" applyFill="1" applyBorder="1"/>
    <xf numFmtId="10" fontId="5" fillId="2" borderId="23" xfId="3" applyNumberFormat="1" applyFont="1" applyFill="1" applyBorder="1"/>
    <xf numFmtId="0" fontId="1" fillId="2" borderId="24" xfId="1" applyFill="1" applyBorder="1"/>
  </cellXfs>
  <cellStyles count="5">
    <cellStyle name="Comma 2 2" xfId="2"/>
    <cellStyle name="Normal" xfId="0" builtinId="0"/>
    <cellStyle name="Normal 2 2" xfId="1"/>
    <cellStyle name="Normal_12 (2)" xfId="4"/>
    <cellStyle name="Percent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</row>
        <row r="5">
          <cell r="E5">
            <v>12873</v>
          </cell>
        </row>
        <row r="6">
          <cell r="E6">
            <v>72771</v>
          </cell>
        </row>
        <row r="7">
          <cell r="E7">
            <v>44698</v>
          </cell>
        </row>
        <row r="8">
          <cell r="E8">
            <v>47860</v>
          </cell>
        </row>
        <row r="9">
          <cell r="E9">
            <v>171468</v>
          </cell>
        </row>
        <row r="10">
          <cell r="E10">
            <v>5460</v>
          </cell>
        </row>
        <row r="11">
          <cell r="E11">
            <v>56325</v>
          </cell>
        </row>
        <row r="12">
          <cell r="E12">
            <v>26313</v>
          </cell>
        </row>
        <row r="13">
          <cell r="E13">
            <v>8797</v>
          </cell>
        </row>
        <row r="14">
          <cell r="E14">
            <v>31225</v>
          </cell>
        </row>
        <row r="15">
          <cell r="E15">
            <v>3395</v>
          </cell>
        </row>
        <row r="16">
          <cell r="E16">
            <v>54261</v>
          </cell>
        </row>
        <row r="17">
          <cell r="E17">
            <v>58355</v>
          </cell>
        </row>
        <row r="18">
          <cell r="E18">
            <v>49101</v>
          </cell>
        </row>
        <row r="19">
          <cell r="E19">
            <v>29804</v>
          </cell>
        </row>
        <row r="20">
          <cell r="E20">
            <v>686129</v>
          </cell>
        </row>
        <row r="21">
          <cell r="E21">
            <v>115445</v>
          </cell>
        </row>
        <row r="22">
          <cell r="E22">
            <v>33642</v>
          </cell>
        </row>
        <row r="23">
          <cell r="E23">
            <v>19696</v>
          </cell>
        </row>
        <row r="24">
          <cell r="E24">
            <v>60011</v>
          </cell>
        </row>
        <row r="25">
          <cell r="E25">
            <v>17021</v>
          </cell>
        </row>
        <row r="26">
          <cell r="E26">
            <v>51911</v>
          </cell>
        </row>
        <row r="27">
          <cell r="E27">
            <v>46000</v>
          </cell>
        </row>
        <row r="28">
          <cell r="E28">
            <v>32536</v>
          </cell>
        </row>
        <row r="29">
          <cell r="E29">
            <v>14873</v>
          </cell>
        </row>
        <row r="30">
          <cell r="E30">
            <v>320315</v>
          </cell>
        </row>
        <row r="31">
          <cell r="E31">
            <v>16971</v>
          </cell>
        </row>
        <row r="32">
          <cell r="E32">
            <v>66790</v>
          </cell>
        </row>
        <row r="33">
          <cell r="E33">
            <v>7859</v>
          </cell>
        </row>
        <row r="34">
          <cell r="E34">
            <v>298159</v>
          </cell>
        </row>
        <row r="35">
          <cell r="E35">
            <v>203144</v>
          </cell>
        </row>
        <row r="36">
          <cell r="E36">
            <v>40208</v>
          </cell>
        </row>
        <row r="37">
          <cell r="E37">
            <v>119884</v>
          </cell>
        </row>
        <row r="38">
          <cell r="E38">
            <v>4255</v>
          </cell>
        </row>
        <row r="39">
          <cell r="E39">
            <v>26846</v>
          </cell>
        </row>
        <row r="40">
          <cell r="E40">
            <v>107129</v>
          </cell>
        </row>
        <row r="41">
          <cell r="E41">
            <v>35621</v>
          </cell>
        </row>
        <row r="42">
          <cell r="E42">
            <v>102498</v>
          </cell>
        </row>
      </sheetData>
      <sheetData sheetId="1"/>
      <sheetData sheetId="2">
        <row r="4">
          <cell r="AS4">
            <v>1291</v>
          </cell>
        </row>
        <row r="5">
          <cell r="AS5">
            <v>554</v>
          </cell>
        </row>
        <row r="6">
          <cell r="AS6">
            <v>5134</v>
          </cell>
        </row>
        <row r="7">
          <cell r="AS7">
            <v>1825</v>
          </cell>
        </row>
        <row r="8">
          <cell r="AS8">
            <v>2008</v>
          </cell>
        </row>
        <row r="9">
          <cell r="AS9">
            <v>8039</v>
          </cell>
        </row>
        <row r="10">
          <cell r="AS10">
            <v>259</v>
          </cell>
        </row>
        <row r="11">
          <cell r="AS11">
            <v>2985</v>
          </cell>
        </row>
        <row r="12">
          <cell r="AS12">
            <v>1142</v>
          </cell>
        </row>
        <row r="13">
          <cell r="AS13">
            <v>398</v>
          </cell>
        </row>
        <row r="14">
          <cell r="AS14">
            <v>2710</v>
          </cell>
        </row>
        <row r="15">
          <cell r="AS15">
            <v>279</v>
          </cell>
        </row>
        <row r="16">
          <cell r="AS16">
            <v>4673</v>
          </cell>
        </row>
        <row r="17">
          <cell r="AS17">
            <v>2651</v>
          </cell>
        </row>
        <row r="18">
          <cell r="AS18">
            <v>2277</v>
          </cell>
        </row>
        <row r="19">
          <cell r="AS19">
            <v>555</v>
          </cell>
        </row>
        <row r="20">
          <cell r="AS20">
            <v>32299</v>
          </cell>
        </row>
        <row r="21">
          <cell r="AS21">
            <v>4541</v>
          </cell>
        </row>
        <row r="22">
          <cell r="AS22">
            <v>1574</v>
          </cell>
        </row>
        <row r="23">
          <cell r="AS23">
            <v>1959</v>
          </cell>
        </row>
        <row r="24">
          <cell r="AS24">
            <v>2685</v>
          </cell>
        </row>
        <row r="25">
          <cell r="AS25">
            <v>1148</v>
          </cell>
        </row>
        <row r="26">
          <cell r="AS26">
            <v>1212</v>
          </cell>
        </row>
        <row r="27">
          <cell r="AS27">
            <v>2438</v>
          </cell>
        </row>
        <row r="28">
          <cell r="AS28">
            <v>756</v>
          </cell>
        </row>
        <row r="29">
          <cell r="AS29">
            <v>795</v>
          </cell>
        </row>
        <row r="30">
          <cell r="AS30">
            <v>11188</v>
          </cell>
        </row>
        <row r="31">
          <cell r="AS31">
            <v>1828</v>
          </cell>
        </row>
        <row r="32">
          <cell r="AS32">
            <v>2365</v>
          </cell>
        </row>
        <row r="33">
          <cell r="AS33">
            <v>530</v>
          </cell>
        </row>
        <row r="34">
          <cell r="AS34">
            <v>12288</v>
          </cell>
        </row>
        <row r="35">
          <cell r="AS35">
            <v>11182</v>
          </cell>
        </row>
        <row r="36">
          <cell r="AS36">
            <v>1539</v>
          </cell>
        </row>
        <row r="37">
          <cell r="AS37">
            <v>7241</v>
          </cell>
        </row>
        <row r="38">
          <cell r="AS38">
            <v>297</v>
          </cell>
        </row>
        <row r="39">
          <cell r="AS39">
            <v>1682</v>
          </cell>
        </row>
        <row r="40">
          <cell r="AS40">
            <v>5518</v>
          </cell>
        </row>
        <row r="41">
          <cell r="AS41">
            <v>1769</v>
          </cell>
        </row>
        <row r="42">
          <cell r="AS42">
            <v>3889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5"/>
  <sheetViews>
    <sheetView tabSelected="1" view="pageLayout" topLeftCell="A21" zoomScaleNormal="100" workbookViewId="0">
      <selection activeCell="D34" sqref="D34"/>
    </sheetView>
  </sheetViews>
  <sheetFormatPr defaultRowHeight="13.2" x14ac:dyDescent="0.25"/>
  <cols>
    <col min="1" max="1" width="17.44140625" style="1" customWidth="1"/>
    <col min="2" max="2" width="12.5546875" style="1" customWidth="1"/>
    <col min="3" max="3" width="10.44140625" style="1" customWidth="1"/>
    <col min="4" max="4" width="9.6640625" style="1" customWidth="1"/>
    <col min="5" max="5" width="14.33203125" style="1" customWidth="1"/>
    <col min="6" max="6" width="10.44140625" style="1" customWidth="1"/>
    <col min="7" max="7" width="9.6640625" style="1" customWidth="1"/>
    <col min="8" max="256" width="8.88671875" style="1"/>
    <col min="257" max="257" width="17.44140625" style="1" customWidth="1"/>
    <col min="258" max="258" width="12.5546875" style="1" customWidth="1"/>
    <col min="259" max="259" width="10.44140625" style="1" customWidth="1"/>
    <col min="260" max="260" width="9.6640625" style="1" customWidth="1"/>
    <col min="261" max="261" width="14.33203125" style="1" customWidth="1"/>
    <col min="262" max="262" width="10.441406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12.5546875" style="1" customWidth="1"/>
    <col min="515" max="515" width="10.44140625" style="1" customWidth="1"/>
    <col min="516" max="516" width="9.6640625" style="1" customWidth="1"/>
    <col min="517" max="517" width="14.33203125" style="1" customWidth="1"/>
    <col min="518" max="518" width="10.441406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12.5546875" style="1" customWidth="1"/>
    <col min="771" max="771" width="10.44140625" style="1" customWidth="1"/>
    <col min="772" max="772" width="9.6640625" style="1" customWidth="1"/>
    <col min="773" max="773" width="14.33203125" style="1" customWidth="1"/>
    <col min="774" max="774" width="10.441406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12.5546875" style="1" customWidth="1"/>
    <col min="1027" max="1027" width="10.44140625" style="1" customWidth="1"/>
    <col min="1028" max="1028" width="9.6640625" style="1" customWidth="1"/>
    <col min="1029" max="1029" width="14.33203125" style="1" customWidth="1"/>
    <col min="1030" max="1030" width="10.441406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12.5546875" style="1" customWidth="1"/>
    <col min="1283" max="1283" width="10.44140625" style="1" customWidth="1"/>
    <col min="1284" max="1284" width="9.6640625" style="1" customWidth="1"/>
    <col min="1285" max="1285" width="14.33203125" style="1" customWidth="1"/>
    <col min="1286" max="1286" width="10.441406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12.5546875" style="1" customWidth="1"/>
    <col min="1539" max="1539" width="10.44140625" style="1" customWidth="1"/>
    <col min="1540" max="1540" width="9.6640625" style="1" customWidth="1"/>
    <col min="1541" max="1541" width="14.33203125" style="1" customWidth="1"/>
    <col min="1542" max="1542" width="10.441406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12.5546875" style="1" customWidth="1"/>
    <col min="1795" max="1795" width="10.44140625" style="1" customWidth="1"/>
    <col min="1796" max="1796" width="9.6640625" style="1" customWidth="1"/>
    <col min="1797" max="1797" width="14.33203125" style="1" customWidth="1"/>
    <col min="1798" max="1798" width="10.441406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12.5546875" style="1" customWidth="1"/>
    <col min="2051" max="2051" width="10.44140625" style="1" customWidth="1"/>
    <col min="2052" max="2052" width="9.6640625" style="1" customWidth="1"/>
    <col min="2053" max="2053" width="14.33203125" style="1" customWidth="1"/>
    <col min="2054" max="2054" width="10.441406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12.5546875" style="1" customWidth="1"/>
    <col min="2307" max="2307" width="10.44140625" style="1" customWidth="1"/>
    <col min="2308" max="2308" width="9.6640625" style="1" customWidth="1"/>
    <col min="2309" max="2309" width="14.33203125" style="1" customWidth="1"/>
    <col min="2310" max="2310" width="10.441406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12.5546875" style="1" customWidth="1"/>
    <col min="2563" max="2563" width="10.44140625" style="1" customWidth="1"/>
    <col min="2564" max="2564" width="9.6640625" style="1" customWidth="1"/>
    <col min="2565" max="2565" width="14.33203125" style="1" customWidth="1"/>
    <col min="2566" max="2566" width="10.441406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12.5546875" style="1" customWidth="1"/>
    <col min="2819" max="2819" width="10.44140625" style="1" customWidth="1"/>
    <col min="2820" max="2820" width="9.6640625" style="1" customWidth="1"/>
    <col min="2821" max="2821" width="14.33203125" style="1" customWidth="1"/>
    <col min="2822" max="2822" width="10.441406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12.5546875" style="1" customWidth="1"/>
    <col min="3075" max="3075" width="10.44140625" style="1" customWidth="1"/>
    <col min="3076" max="3076" width="9.6640625" style="1" customWidth="1"/>
    <col min="3077" max="3077" width="14.33203125" style="1" customWidth="1"/>
    <col min="3078" max="3078" width="10.441406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12.5546875" style="1" customWidth="1"/>
    <col min="3331" max="3331" width="10.44140625" style="1" customWidth="1"/>
    <col min="3332" max="3332" width="9.6640625" style="1" customWidth="1"/>
    <col min="3333" max="3333" width="14.33203125" style="1" customWidth="1"/>
    <col min="3334" max="3334" width="10.441406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12.5546875" style="1" customWidth="1"/>
    <col min="3587" max="3587" width="10.44140625" style="1" customWidth="1"/>
    <col min="3588" max="3588" width="9.6640625" style="1" customWidth="1"/>
    <col min="3589" max="3589" width="14.33203125" style="1" customWidth="1"/>
    <col min="3590" max="3590" width="10.441406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12.5546875" style="1" customWidth="1"/>
    <col min="3843" max="3843" width="10.44140625" style="1" customWidth="1"/>
    <col min="3844" max="3844" width="9.6640625" style="1" customWidth="1"/>
    <col min="3845" max="3845" width="14.33203125" style="1" customWidth="1"/>
    <col min="3846" max="3846" width="10.441406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12.5546875" style="1" customWidth="1"/>
    <col min="4099" max="4099" width="10.44140625" style="1" customWidth="1"/>
    <col min="4100" max="4100" width="9.6640625" style="1" customWidth="1"/>
    <col min="4101" max="4101" width="14.33203125" style="1" customWidth="1"/>
    <col min="4102" max="4102" width="10.441406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12.5546875" style="1" customWidth="1"/>
    <col min="4355" max="4355" width="10.44140625" style="1" customWidth="1"/>
    <col min="4356" max="4356" width="9.6640625" style="1" customWidth="1"/>
    <col min="4357" max="4357" width="14.33203125" style="1" customWidth="1"/>
    <col min="4358" max="4358" width="10.441406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12.5546875" style="1" customWidth="1"/>
    <col min="4611" max="4611" width="10.44140625" style="1" customWidth="1"/>
    <col min="4612" max="4612" width="9.6640625" style="1" customWidth="1"/>
    <col min="4613" max="4613" width="14.33203125" style="1" customWidth="1"/>
    <col min="4614" max="4614" width="10.441406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12.5546875" style="1" customWidth="1"/>
    <col min="4867" max="4867" width="10.44140625" style="1" customWidth="1"/>
    <col min="4868" max="4868" width="9.6640625" style="1" customWidth="1"/>
    <col min="4869" max="4869" width="14.33203125" style="1" customWidth="1"/>
    <col min="4870" max="4870" width="10.441406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12.5546875" style="1" customWidth="1"/>
    <col min="5123" max="5123" width="10.44140625" style="1" customWidth="1"/>
    <col min="5124" max="5124" width="9.6640625" style="1" customWidth="1"/>
    <col min="5125" max="5125" width="14.33203125" style="1" customWidth="1"/>
    <col min="5126" max="5126" width="10.441406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12.5546875" style="1" customWidth="1"/>
    <col min="5379" max="5379" width="10.44140625" style="1" customWidth="1"/>
    <col min="5380" max="5380" width="9.6640625" style="1" customWidth="1"/>
    <col min="5381" max="5381" width="14.33203125" style="1" customWidth="1"/>
    <col min="5382" max="5382" width="10.441406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12.5546875" style="1" customWidth="1"/>
    <col min="5635" max="5635" width="10.44140625" style="1" customWidth="1"/>
    <col min="5636" max="5636" width="9.6640625" style="1" customWidth="1"/>
    <col min="5637" max="5637" width="14.33203125" style="1" customWidth="1"/>
    <col min="5638" max="5638" width="10.441406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12.5546875" style="1" customWidth="1"/>
    <col min="5891" max="5891" width="10.44140625" style="1" customWidth="1"/>
    <col min="5892" max="5892" width="9.6640625" style="1" customWidth="1"/>
    <col min="5893" max="5893" width="14.33203125" style="1" customWidth="1"/>
    <col min="5894" max="5894" width="10.441406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12.5546875" style="1" customWidth="1"/>
    <col min="6147" max="6147" width="10.44140625" style="1" customWidth="1"/>
    <col min="6148" max="6148" width="9.6640625" style="1" customWidth="1"/>
    <col min="6149" max="6149" width="14.33203125" style="1" customWidth="1"/>
    <col min="6150" max="6150" width="10.441406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12.5546875" style="1" customWidth="1"/>
    <col min="6403" max="6403" width="10.44140625" style="1" customWidth="1"/>
    <col min="6404" max="6404" width="9.6640625" style="1" customWidth="1"/>
    <col min="6405" max="6405" width="14.33203125" style="1" customWidth="1"/>
    <col min="6406" max="6406" width="10.441406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12.5546875" style="1" customWidth="1"/>
    <col min="6659" max="6659" width="10.44140625" style="1" customWidth="1"/>
    <col min="6660" max="6660" width="9.6640625" style="1" customWidth="1"/>
    <col min="6661" max="6661" width="14.33203125" style="1" customWidth="1"/>
    <col min="6662" max="6662" width="10.441406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12.5546875" style="1" customWidth="1"/>
    <col min="6915" max="6915" width="10.44140625" style="1" customWidth="1"/>
    <col min="6916" max="6916" width="9.6640625" style="1" customWidth="1"/>
    <col min="6917" max="6917" width="14.33203125" style="1" customWidth="1"/>
    <col min="6918" max="6918" width="10.441406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12.5546875" style="1" customWidth="1"/>
    <col min="7171" max="7171" width="10.44140625" style="1" customWidth="1"/>
    <col min="7172" max="7172" width="9.6640625" style="1" customWidth="1"/>
    <col min="7173" max="7173" width="14.33203125" style="1" customWidth="1"/>
    <col min="7174" max="7174" width="10.441406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12.5546875" style="1" customWidth="1"/>
    <col min="7427" max="7427" width="10.44140625" style="1" customWidth="1"/>
    <col min="7428" max="7428" width="9.6640625" style="1" customWidth="1"/>
    <col min="7429" max="7429" width="14.33203125" style="1" customWidth="1"/>
    <col min="7430" max="7430" width="10.441406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12.5546875" style="1" customWidth="1"/>
    <col min="7683" max="7683" width="10.44140625" style="1" customWidth="1"/>
    <col min="7684" max="7684" width="9.6640625" style="1" customWidth="1"/>
    <col min="7685" max="7685" width="14.33203125" style="1" customWidth="1"/>
    <col min="7686" max="7686" width="10.441406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12.5546875" style="1" customWidth="1"/>
    <col min="7939" max="7939" width="10.44140625" style="1" customWidth="1"/>
    <col min="7940" max="7940" width="9.6640625" style="1" customWidth="1"/>
    <col min="7941" max="7941" width="14.33203125" style="1" customWidth="1"/>
    <col min="7942" max="7942" width="10.441406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12.5546875" style="1" customWidth="1"/>
    <col min="8195" max="8195" width="10.44140625" style="1" customWidth="1"/>
    <col min="8196" max="8196" width="9.6640625" style="1" customWidth="1"/>
    <col min="8197" max="8197" width="14.33203125" style="1" customWidth="1"/>
    <col min="8198" max="8198" width="10.441406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12.5546875" style="1" customWidth="1"/>
    <col min="8451" max="8451" width="10.44140625" style="1" customWidth="1"/>
    <col min="8452" max="8452" width="9.6640625" style="1" customWidth="1"/>
    <col min="8453" max="8453" width="14.33203125" style="1" customWidth="1"/>
    <col min="8454" max="8454" width="10.441406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12.5546875" style="1" customWidth="1"/>
    <col min="8707" max="8707" width="10.44140625" style="1" customWidth="1"/>
    <col min="8708" max="8708" width="9.6640625" style="1" customWidth="1"/>
    <col min="8709" max="8709" width="14.33203125" style="1" customWidth="1"/>
    <col min="8710" max="8710" width="10.441406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12.5546875" style="1" customWidth="1"/>
    <col min="8963" max="8963" width="10.44140625" style="1" customWidth="1"/>
    <col min="8964" max="8964" width="9.6640625" style="1" customWidth="1"/>
    <col min="8965" max="8965" width="14.33203125" style="1" customWidth="1"/>
    <col min="8966" max="8966" width="10.441406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12.5546875" style="1" customWidth="1"/>
    <col min="9219" max="9219" width="10.44140625" style="1" customWidth="1"/>
    <col min="9220" max="9220" width="9.6640625" style="1" customWidth="1"/>
    <col min="9221" max="9221" width="14.33203125" style="1" customWidth="1"/>
    <col min="9222" max="9222" width="10.441406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12.5546875" style="1" customWidth="1"/>
    <col min="9475" max="9475" width="10.44140625" style="1" customWidth="1"/>
    <col min="9476" max="9476" width="9.6640625" style="1" customWidth="1"/>
    <col min="9477" max="9477" width="14.33203125" style="1" customWidth="1"/>
    <col min="9478" max="9478" width="10.441406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12.5546875" style="1" customWidth="1"/>
    <col min="9731" max="9731" width="10.44140625" style="1" customWidth="1"/>
    <col min="9732" max="9732" width="9.6640625" style="1" customWidth="1"/>
    <col min="9733" max="9733" width="14.33203125" style="1" customWidth="1"/>
    <col min="9734" max="9734" width="10.441406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12.5546875" style="1" customWidth="1"/>
    <col min="9987" max="9987" width="10.44140625" style="1" customWidth="1"/>
    <col min="9988" max="9988" width="9.6640625" style="1" customWidth="1"/>
    <col min="9989" max="9989" width="14.33203125" style="1" customWidth="1"/>
    <col min="9990" max="9990" width="10.441406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12.5546875" style="1" customWidth="1"/>
    <col min="10243" max="10243" width="10.44140625" style="1" customWidth="1"/>
    <col min="10244" max="10244" width="9.6640625" style="1" customWidth="1"/>
    <col min="10245" max="10245" width="14.33203125" style="1" customWidth="1"/>
    <col min="10246" max="10246" width="10.441406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12.5546875" style="1" customWidth="1"/>
    <col min="10499" max="10499" width="10.44140625" style="1" customWidth="1"/>
    <col min="10500" max="10500" width="9.6640625" style="1" customWidth="1"/>
    <col min="10501" max="10501" width="14.33203125" style="1" customWidth="1"/>
    <col min="10502" max="10502" width="10.441406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12.5546875" style="1" customWidth="1"/>
    <col min="10755" max="10755" width="10.44140625" style="1" customWidth="1"/>
    <col min="10756" max="10756" width="9.6640625" style="1" customWidth="1"/>
    <col min="10757" max="10757" width="14.33203125" style="1" customWidth="1"/>
    <col min="10758" max="10758" width="10.441406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12.5546875" style="1" customWidth="1"/>
    <col min="11011" max="11011" width="10.44140625" style="1" customWidth="1"/>
    <col min="11012" max="11012" width="9.6640625" style="1" customWidth="1"/>
    <col min="11013" max="11013" width="14.33203125" style="1" customWidth="1"/>
    <col min="11014" max="11014" width="10.441406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12.5546875" style="1" customWidth="1"/>
    <col min="11267" max="11267" width="10.44140625" style="1" customWidth="1"/>
    <col min="11268" max="11268" width="9.6640625" style="1" customWidth="1"/>
    <col min="11269" max="11269" width="14.33203125" style="1" customWidth="1"/>
    <col min="11270" max="11270" width="10.441406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12.5546875" style="1" customWidth="1"/>
    <col min="11523" max="11523" width="10.44140625" style="1" customWidth="1"/>
    <col min="11524" max="11524" width="9.6640625" style="1" customWidth="1"/>
    <col min="11525" max="11525" width="14.33203125" style="1" customWidth="1"/>
    <col min="11526" max="11526" width="10.441406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12.5546875" style="1" customWidth="1"/>
    <col min="11779" max="11779" width="10.44140625" style="1" customWidth="1"/>
    <col min="11780" max="11780" width="9.6640625" style="1" customWidth="1"/>
    <col min="11781" max="11781" width="14.33203125" style="1" customWidth="1"/>
    <col min="11782" max="11782" width="10.441406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12.5546875" style="1" customWidth="1"/>
    <col min="12035" max="12035" width="10.44140625" style="1" customWidth="1"/>
    <col min="12036" max="12036" width="9.6640625" style="1" customWidth="1"/>
    <col min="12037" max="12037" width="14.33203125" style="1" customWidth="1"/>
    <col min="12038" max="12038" width="10.441406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12.5546875" style="1" customWidth="1"/>
    <col min="12291" max="12291" width="10.44140625" style="1" customWidth="1"/>
    <col min="12292" max="12292" width="9.6640625" style="1" customWidth="1"/>
    <col min="12293" max="12293" width="14.33203125" style="1" customWidth="1"/>
    <col min="12294" max="12294" width="10.441406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12.5546875" style="1" customWidth="1"/>
    <col min="12547" max="12547" width="10.44140625" style="1" customWidth="1"/>
    <col min="12548" max="12548" width="9.6640625" style="1" customWidth="1"/>
    <col min="12549" max="12549" width="14.33203125" style="1" customWidth="1"/>
    <col min="12550" max="12550" width="10.441406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12.5546875" style="1" customWidth="1"/>
    <col min="12803" max="12803" width="10.44140625" style="1" customWidth="1"/>
    <col min="12804" max="12804" width="9.6640625" style="1" customWidth="1"/>
    <col min="12805" max="12805" width="14.33203125" style="1" customWidth="1"/>
    <col min="12806" max="12806" width="10.441406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12.5546875" style="1" customWidth="1"/>
    <col min="13059" max="13059" width="10.44140625" style="1" customWidth="1"/>
    <col min="13060" max="13060" width="9.6640625" style="1" customWidth="1"/>
    <col min="13061" max="13061" width="14.33203125" style="1" customWidth="1"/>
    <col min="13062" max="13062" width="10.441406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12.5546875" style="1" customWidth="1"/>
    <col min="13315" max="13315" width="10.44140625" style="1" customWidth="1"/>
    <col min="13316" max="13316" width="9.6640625" style="1" customWidth="1"/>
    <col min="13317" max="13317" width="14.33203125" style="1" customWidth="1"/>
    <col min="13318" max="13318" width="10.441406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12.5546875" style="1" customWidth="1"/>
    <col min="13571" max="13571" width="10.44140625" style="1" customWidth="1"/>
    <col min="13572" max="13572" width="9.6640625" style="1" customWidth="1"/>
    <col min="13573" max="13573" width="14.33203125" style="1" customWidth="1"/>
    <col min="13574" max="13574" width="10.441406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12.5546875" style="1" customWidth="1"/>
    <col min="13827" max="13827" width="10.44140625" style="1" customWidth="1"/>
    <col min="13828" max="13828" width="9.6640625" style="1" customWidth="1"/>
    <col min="13829" max="13829" width="14.33203125" style="1" customWidth="1"/>
    <col min="13830" max="13830" width="10.441406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12.5546875" style="1" customWidth="1"/>
    <col min="14083" max="14083" width="10.44140625" style="1" customWidth="1"/>
    <col min="14084" max="14084" width="9.6640625" style="1" customWidth="1"/>
    <col min="14085" max="14085" width="14.33203125" style="1" customWidth="1"/>
    <col min="14086" max="14086" width="10.441406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12.5546875" style="1" customWidth="1"/>
    <col min="14339" max="14339" width="10.44140625" style="1" customWidth="1"/>
    <col min="14340" max="14340" width="9.6640625" style="1" customWidth="1"/>
    <col min="14341" max="14341" width="14.33203125" style="1" customWidth="1"/>
    <col min="14342" max="14342" width="10.441406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12.5546875" style="1" customWidth="1"/>
    <col min="14595" max="14595" width="10.44140625" style="1" customWidth="1"/>
    <col min="14596" max="14596" width="9.6640625" style="1" customWidth="1"/>
    <col min="14597" max="14597" width="14.33203125" style="1" customWidth="1"/>
    <col min="14598" max="14598" width="10.441406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12.5546875" style="1" customWidth="1"/>
    <col min="14851" max="14851" width="10.44140625" style="1" customWidth="1"/>
    <col min="14852" max="14852" width="9.6640625" style="1" customWidth="1"/>
    <col min="14853" max="14853" width="14.33203125" style="1" customWidth="1"/>
    <col min="14854" max="14854" width="10.441406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12.5546875" style="1" customWidth="1"/>
    <col min="15107" max="15107" width="10.44140625" style="1" customWidth="1"/>
    <col min="15108" max="15108" width="9.6640625" style="1" customWidth="1"/>
    <col min="15109" max="15109" width="14.33203125" style="1" customWidth="1"/>
    <col min="15110" max="15110" width="10.441406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12.5546875" style="1" customWidth="1"/>
    <col min="15363" max="15363" width="10.44140625" style="1" customWidth="1"/>
    <col min="15364" max="15364" width="9.6640625" style="1" customWidth="1"/>
    <col min="15365" max="15365" width="14.33203125" style="1" customWidth="1"/>
    <col min="15366" max="15366" width="10.441406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12.5546875" style="1" customWidth="1"/>
    <col min="15619" max="15619" width="10.44140625" style="1" customWidth="1"/>
    <col min="15620" max="15620" width="9.6640625" style="1" customWidth="1"/>
    <col min="15621" max="15621" width="14.33203125" style="1" customWidth="1"/>
    <col min="15622" max="15622" width="10.441406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12.5546875" style="1" customWidth="1"/>
    <col min="15875" max="15875" width="10.44140625" style="1" customWidth="1"/>
    <col min="15876" max="15876" width="9.6640625" style="1" customWidth="1"/>
    <col min="15877" max="15877" width="14.33203125" style="1" customWidth="1"/>
    <col min="15878" max="15878" width="10.441406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12.5546875" style="1" customWidth="1"/>
    <col min="16131" max="16131" width="10.44140625" style="1" customWidth="1"/>
    <col min="16132" max="16132" width="9.6640625" style="1" customWidth="1"/>
    <col min="16133" max="16133" width="14.33203125" style="1" customWidth="1"/>
    <col min="16134" max="16134" width="10.44140625" style="1" customWidth="1"/>
    <col min="16135" max="16135" width="9.6640625" style="1" customWidth="1"/>
    <col min="16136" max="16384" width="8.88671875" style="1"/>
  </cols>
  <sheetData>
    <row r="1" spans="1:7" ht="15.6" x14ac:dyDescent="0.3">
      <c r="A1" s="22"/>
      <c r="B1" s="23" t="s">
        <v>0</v>
      </c>
      <c r="C1" s="24"/>
      <c r="D1" s="25"/>
      <c r="E1" s="23" t="s">
        <v>1</v>
      </c>
      <c r="F1" s="26"/>
      <c r="G1" s="27"/>
    </row>
    <row r="2" spans="1:7" ht="15.6" x14ac:dyDescent="0.3">
      <c r="A2" s="28"/>
      <c r="B2" s="29" t="s">
        <v>2</v>
      </c>
      <c r="C2" s="30" t="s">
        <v>3</v>
      </c>
      <c r="D2" s="31" t="s">
        <v>4</v>
      </c>
      <c r="E2" s="29" t="s">
        <v>2</v>
      </c>
      <c r="F2" s="30" t="s">
        <v>3</v>
      </c>
      <c r="G2" s="31" t="s">
        <v>4</v>
      </c>
    </row>
    <row r="3" spans="1:7" ht="16.2" thickBot="1" x14ac:dyDescent="0.35">
      <c r="A3" s="32" t="s">
        <v>5</v>
      </c>
      <c r="B3" s="33" t="s">
        <v>6</v>
      </c>
      <c r="C3" s="34" t="s">
        <v>7</v>
      </c>
      <c r="D3" s="35" t="s">
        <v>8</v>
      </c>
      <c r="E3" s="33" t="s">
        <v>9</v>
      </c>
      <c r="F3" s="34" t="s">
        <v>7</v>
      </c>
      <c r="G3" s="35" t="s">
        <v>8</v>
      </c>
    </row>
    <row r="4" spans="1:7" x14ac:dyDescent="0.25">
      <c r="A4" s="2" t="s">
        <v>10</v>
      </c>
      <c r="B4" s="3">
        <f>'[1]Other Source Input'!E20</f>
        <v>686129</v>
      </c>
      <c r="C4" s="4">
        <f t="shared" ref="C4:C42" si="0">B4/$B$43</f>
        <v>0.22044206066221711</v>
      </c>
      <c r="D4" s="4">
        <f>+C4</f>
        <v>0.22044206066221711</v>
      </c>
      <c r="E4" s="5">
        <f>'[1]Comparison Statistics Input'!AS20</f>
        <v>32299</v>
      </c>
      <c r="F4" s="4">
        <f t="shared" ref="F4:F42" si="1">E4/$E$43</f>
        <v>0.21897181752235548</v>
      </c>
      <c r="G4" s="6">
        <f>+F4</f>
        <v>0.21897181752235548</v>
      </c>
    </row>
    <row r="5" spans="1:7" x14ac:dyDescent="0.25">
      <c r="A5" s="7" t="s">
        <v>11</v>
      </c>
      <c r="B5" s="8">
        <f>'[1]Other Source Input'!E30</f>
        <v>320315</v>
      </c>
      <c r="C5" s="9">
        <f t="shared" si="0"/>
        <v>0.10291198690190631</v>
      </c>
      <c r="D5" s="9">
        <f t="shared" ref="D5:D42" si="2">D4+C5</f>
        <v>0.32335404756412345</v>
      </c>
      <c r="E5" s="10">
        <f>'[1]Comparison Statistics Input'!AS30</f>
        <v>11188</v>
      </c>
      <c r="F5" s="9">
        <f t="shared" si="1"/>
        <v>7.5849304759903188E-2</v>
      </c>
      <c r="G5" s="11">
        <f t="shared" ref="G5:G42" si="3">G4+F5</f>
        <v>0.29482112228225865</v>
      </c>
    </row>
    <row r="6" spans="1:7" x14ac:dyDescent="0.25">
      <c r="A6" s="7" t="s">
        <v>12</v>
      </c>
      <c r="B6" s="8">
        <f>'[1]Other Source Input'!E34</f>
        <v>298159</v>
      </c>
      <c r="C6" s="9">
        <f t="shared" si="0"/>
        <v>9.5793625345942213E-2</v>
      </c>
      <c r="D6" s="9">
        <f t="shared" si="2"/>
        <v>0.41914767291006566</v>
      </c>
      <c r="E6" s="10">
        <f>'[1]Comparison Statistics Input'!AS34</f>
        <v>12288</v>
      </c>
      <c r="F6" s="9">
        <f t="shared" si="1"/>
        <v>8.3306780201080649E-2</v>
      </c>
      <c r="G6" s="11">
        <f t="shared" si="3"/>
        <v>0.37812790248333927</v>
      </c>
    </row>
    <row r="7" spans="1:7" x14ac:dyDescent="0.25">
      <c r="A7" s="7" t="s">
        <v>13</v>
      </c>
      <c r="B7" s="8">
        <f>'[1]Other Source Input'!E35</f>
        <v>203144</v>
      </c>
      <c r="C7" s="9">
        <f t="shared" si="0"/>
        <v>6.5266855024587844E-2</v>
      </c>
      <c r="D7" s="9">
        <f t="shared" si="2"/>
        <v>0.4844145279346535</v>
      </c>
      <c r="E7" s="10">
        <f>'[1]Comparison Statistics Input'!AS35</f>
        <v>11182</v>
      </c>
      <c r="F7" s="9">
        <f t="shared" si="1"/>
        <v>7.5808627621133134E-2</v>
      </c>
      <c r="G7" s="11">
        <f t="shared" si="3"/>
        <v>0.45393653010447244</v>
      </c>
    </row>
    <row r="8" spans="1:7" x14ac:dyDescent="0.25">
      <c r="A8" s="12" t="s">
        <v>14</v>
      </c>
      <c r="B8" s="8">
        <f>'[1]Other Source Input'!E9</f>
        <v>171468</v>
      </c>
      <c r="C8" s="9">
        <f t="shared" si="0"/>
        <v>5.5089872688122848E-2</v>
      </c>
      <c r="D8" s="9">
        <f t="shared" si="2"/>
        <v>0.53950440062277638</v>
      </c>
      <c r="E8" s="10">
        <f>'[1]Comparison Statistics Input'!AS9</f>
        <v>8039</v>
      </c>
      <c r="F8" s="9">
        <f t="shared" si="1"/>
        <v>5.4500586428750601E-2</v>
      </c>
      <c r="G8" s="11">
        <f t="shared" si="3"/>
        <v>0.50843711653322299</v>
      </c>
    </row>
    <row r="9" spans="1:7" x14ac:dyDescent="0.25">
      <c r="A9" s="7" t="s">
        <v>15</v>
      </c>
      <c r="B9" s="8">
        <f>'[1]Other Source Input'!E37</f>
        <v>119884</v>
      </c>
      <c r="C9" s="9">
        <f t="shared" si="0"/>
        <v>3.8516774543022138E-2</v>
      </c>
      <c r="D9" s="9">
        <f t="shared" si="2"/>
        <v>0.57802117516579854</v>
      </c>
      <c r="E9" s="10">
        <f>'[1]Comparison Statistics Input'!AS37</f>
        <v>7241</v>
      </c>
      <c r="F9" s="9">
        <f t="shared" si="1"/>
        <v>4.9090526972332765E-2</v>
      </c>
      <c r="G9" s="11">
        <f t="shared" si="3"/>
        <v>0.55752764350555573</v>
      </c>
    </row>
    <row r="10" spans="1:7" x14ac:dyDescent="0.25">
      <c r="A10" s="7" t="s">
        <v>16</v>
      </c>
      <c r="B10" s="8">
        <f>'[1]Other Source Input'!E21</f>
        <v>115445</v>
      </c>
      <c r="C10" s="9">
        <f t="shared" si="0"/>
        <v>3.7090596219004957E-2</v>
      </c>
      <c r="D10" s="9">
        <f t="shared" si="2"/>
        <v>0.61511177138480355</v>
      </c>
      <c r="E10" s="10">
        <f>'[1]Comparison Statistics Input'!AS21</f>
        <v>4541</v>
      </c>
      <c r="F10" s="9">
        <f t="shared" si="1"/>
        <v>3.0785814525806254E-2</v>
      </c>
      <c r="G10" s="11">
        <f t="shared" si="3"/>
        <v>0.58831345803136204</v>
      </c>
    </row>
    <row r="11" spans="1:7" x14ac:dyDescent="0.25">
      <c r="A11" s="7" t="s">
        <v>17</v>
      </c>
      <c r="B11" s="8">
        <f>'[1]Other Source Input'!E40</f>
        <v>107129</v>
      </c>
      <c r="C11" s="9">
        <f t="shared" si="0"/>
        <v>3.4418801007802695E-2</v>
      </c>
      <c r="D11" s="9">
        <f t="shared" si="2"/>
        <v>0.64953057239260625</v>
      </c>
      <c r="E11" s="10">
        <f>'[1]Comparison Statistics Input'!AS40</f>
        <v>5518</v>
      </c>
      <c r="F11" s="9">
        <f t="shared" si="1"/>
        <v>3.7409408622197514E-2</v>
      </c>
      <c r="G11" s="11">
        <f t="shared" si="3"/>
        <v>0.62572286665355958</v>
      </c>
    </row>
    <row r="12" spans="1:7" x14ac:dyDescent="0.25">
      <c r="A12" s="7" t="s">
        <v>18</v>
      </c>
      <c r="B12" s="8">
        <f>'[1]Other Source Input'!E42</f>
        <v>102498</v>
      </c>
      <c r="C12" s="9">
        <f t="shared" si="0"/>
        <v>3.293093621426281E-2</v>
      </c>
      <c r="D12" s="9">
        <f t="shared" si="2"/>
        <v>0.68246150860686905</v>
      </c>
      <c r="E12" s="10">
        <f>'[1]Comparison Statistics Input'!AS42</f>
        <v>3889</v>
      </c>
      <c r="F12" s="9">
        <f t="shared" si="1"/>
        <v>2.6365565446126518E-2</v>
      </c>
      <c r="G12" s="11">
        <f t="shared" si="3"/>
        <v>0.65208843209968614</v>
      </c>
    </row>
    <row r="13" spans="1:7" x14ac:dyDescent="0.25">
      <c r="A13" s="7" t="s">
        <v>19</v>
      </c>
      <c r="B13" s="8">
        <f>'[1]Other Source Input'!E6</f>
        <v>72771</v>
      </c>
      <c r="C13" s="9">
        <f t="shared" si="0"/>
        <v>2.3380135800192384E-2</v>
      </c>
      <c r="D13" s="9">
        <f t="shared" si="2"/>
        <v>0.70584164440706143</v>
      </c>
      <c r="E13" s="10">
        <f>'[1]Comparison Statistics Input'!AS6</f>
        <v>5134</v>
      </c>
      <c r="F13" s="9">
        <f t="shared" si="1"/>
        <v>3.4806071740913741E-2</v>
      </c>
      <c r="G13" s="11">
        <f t="shared" si="3"/>
        <v>0.68689450384059991</v>
      </c>
    </row>
    <row r="14" spans="1:7" x14ac:dyDescent="0.25">
      <c r="A14" s="13" t="s">
        <v>20</v>
      </c>
      <c r="B14" s="8">
        <f>'[1]Other Source Input'!E32</f>
        <v>66790</v>
      </c>
      <c r="C14" s="9">
        <f t="shared" si="0"/>
        <v>2.1458538017820963E-2</v>
      </c>
      <c r="D14" s="9">
        <f t="shared" si="2"/>
        <v>0.72730018242488237</v>
      </c>
      <c r="E14" s="10">
        <f>'[1]Comparison Statistics Input'!AS32</f>
        <v>2365</v>
      </c>
      <c r="F14" s="9">
        <f t="shared" si="1"/>
        <v>1.6033572198531555E-2</v>
      </c>
      <c r="G14" s="11">
        <f t="shared" si="3"/>
        <v>0.70292807603913143</v>
      </c>
    </row>
    <row r="15" spans="1:7" x14ac:dyDescent="0.25">
      <c r="A15" s="12" t="s">
        <v>21</v>
      </c>
      <c r="B15" s="8">
        <f>'[1]Other Source Input'!E24</f>
        <v>60011</v>
      </c>
      <c r="C15" s="9">
        <f t="shared" si="0"/>
        <v>1.9280555846495791E-2</v>
      </c>
      <c r="D15" s="9">
        <f t="shared" si="2"/>
        <v>0.74658073827137816</v>
      </c>
      <c r="E15" s="10">
        <f>'[1]Comparison Statistics Input'!AS24</f>
        <v>2685</v>
      </c>
      <c r="F15" s="9">
        <f t="shared" si="1"/>
        <v>1.8203019599601362E-2</v>
      </c>
      <c r="G15" s="11">
        <f t="shared" si="3"/>
        <v>0.72113109563873279</v>
      </c>
    </row>
    <row r="16" spans="1:7" x14ac:dyDescent="0.25">
      <c r="A16" s="13" t="s">
        <v>22</v>
      </c>
      <c r="B16" s="8">
        <f>'[1]Other Source Input'!E17</f>
        <v>58355</v>
      </c>
      <c r="C16" s="9">
        <f t="shared" si="0"/>
        <v>1.874851004686244E-2</v>
      </c>
      <c r="D16" s="9">
        <f t="shared" si="2"/>
        <v>0.76532924831824056</v>
      </c>
      <c r="E16" s="10">
        <f>'[1]Comparison Statistics Input'!AS17</f>
        <v>2651</v>
      </c>
      <c r="F16" s="9">
        <f t="shared" si="1"/>
        <v>1.7972515813237697E-2</v>
      </c>
      <c r="G16" s="11">
        <f t="shared" si="3"/>
        <v>0.73910361145197045</v>
      </c>
    </row>
    <row r="17" spans="1:7" x14ac:dyDescent="0.25">
      <c r="A17" s="12" t="s">
        <v>23</v>
      </c>
      <c r="B17" s="8">
        <f>'[1]Other Source Input'!E11</f>
        <v>56325</v>
      </c>
      <c r="C17" s="9">
        <f t="shared" si="0"/>
        <v>1.8096304145137982E-2</v>
      </c>
      <c r="D17" s="9">
        <f t="shared" si="2"/>
        <v>0.78342555246337853</v>
      </c>
      <c r="E17" s="10">
        <f>'[1]Comparison Statistics Input'!AS11</f>
        <v>2985</v>
      </c>
      <c r="F17" s="9">
        <f t="shared" si="1"/>
        <v>2.0236876538104309E-2</v>
      </c>
      <c r="G17" s="11">
        <f t="shared" si="3"/>
        <v>0.75934048799007481</v>
      </c>
    </row>
    <row r="18" spans="1:7" x14ac:dyDescent="0.25">
      <c r="A18" s="7" t="s">
        <v>24</v>
      </c>
      <c r="B18" s="8">
        <f>'[1]Other Source Input'!E16</f>
        <v>54261</v>
      </c>
      <c r="C18" s="9">
        <f t="shared" si="0"/>
        <v>1.7433174597768879E-2</v>
      </c>
      <c r="D18" s="9">
        <f t="shared" si="2"/>
        <v>0.80085872706114736</v>
      </c>
      <c r="E18" s="10">
        <f>'[1]Comparison Statistics Input'!AS16</f>
        <v>4673</v>
      </c>
      <c r="F18" s="9">
        <f t="shared" si="1"/>
        <v>3.168071157874755E-2</v>
      </c>
      <c r="G18" s="11">
        <f t="shared" si="3"/>
        <v>0.79102119956882233</v>
      </c>
    </row>
    <row r="19" spans="1:7" x14ac:dyDescent="0.25">
      <c r="A19" s="7" t="s">
        <v>25</v>
      </c>
      <c r="B19" s="8">
        <f>'[1]Other Source Input'!E26</f>
        <v>51911</v>
      </c>
      <c r="C19" s="9">
        <f t="shared" si="0"/>
        <v>1.6678157913506575E-2</v>
      </c>
      <c r="D19" s="9">
        <f t="shared" si="2"/>
        <v>0.81753688497465393</v>
      </c>
      <c r="E19" s="10">
        <f>'[1]Comparison Statistics Input'!AS26</f>
        <v>1212</v>
      </c>
      <c r="F19" s="9">
        <f t="shared" si="1"/>
        <v>8.2167820315519006E-3</v>
      </c>
      <c r="G19" s="11">
        <f t="shared" si="3"/>
        <v>0.79923798160037418</v>
      </c>
    </row>
    <row r="20" spans="1:7" x14ac:dyDescent="0.25">
      <c r="A20" s="7" t="s">
        <v>26</v>
      </c>
      <c r="B20" s="8">
        <f>'[1]Other Source Input'!E18</f>
        <v>49101</v>
      </c>
      <c r="C20" s="9">
        <f t="shared" si="0"/>
        <v>1.5775350729346119E-2</v>
      </c>
      <c r="D20" s="9">
        <f t="shared" si="2"/>
        <v>0.83331223570400004</v>
      </c>
      <c r="E20" s="10">
        <f>'[1]Comparison Statistics Input'!AS18</f>
        <v>2277</v>
      </c>
      <c r="F20" s="9">
        <f t="shared" si="1"/>
        <v>1.5436974163237359E-2</v>
      </c>
      <c r="G20" s="11">
        <f t="shared" si="3"/>
        <v>0.81467495576361149</v>
      </c>
    </row>
    <row r="21" spans="1:7" x14ac:dyDescent="0.25">
      <c r="A21" s="7" t="s">
        <v>27</v>
      </c>
      <c r="B21" s="8">
        <f>'[1]Other Source Input'!E8</f>
        <v>47860</v>
      </c>
      <c r="C21" s="9">
        <f t="shared" si="0"/>
        <v>1.5376637663316534E-2</v>
      </c>
      <c r="D21" s="9">
        <f t="shared" si="2"/>
        <v>0.84868887336731658</v>
      </c>
      <c r="E21" s="10">
        <f>'[1]Comparison Statistics Input'!AS8</f>
        <v>2008</v>
      </c>
      <c r="F21" s="9">
        <f t="shared" si="1"/>
        <v>1.3613282441713051E-2</v>
      </c>
      <c r="G21" s="11">
        <f t="shared" si="3"/>
        <v>0.82828823820532449</v>
      </c>
    </row>
    <row r="22" spans="1:7" x14ac:dyDescent="0.25">
      <c r="A22" s="12" t="s">
        <v>28</v>
      </c>
      <c r="B22" s="8">
        <f>'[1]Other Source Input'!E27</f>
        <v>46000</v>
      </c>
      <c r="C22" s="9">
        <f t="shared" si="0"/>
        <v>1.4779049989815307E-2</v>
      </c>
      <c r="D22" s="9">
        <f t="shared" si="2"/>
        <v>0.86346792335713185</v>
      </c>
      <c r="E22" s="10">
        <f>'[1]Comparison Statistics Input'!AS27</f>
        <v>2438</v>
      </c>
      <c r="F22" s="9">
        <f t="shared" si="1"/>
        <v>1.6528477386900605E-2</v>
      </c>
      <c r="G22" s="11">
        <f t="shared" si="3"/>
        <v>0.84481671559222504</v>
      </c>
    </row>
    <row r="23" spans="1:7" x14ac:dyDescent="0.25">
      <c r="A23" s="7" t="s">
        <v>29</v>
      </c>
      <c r="B23" s="8">
        <f>'[1]Other Source Input'!E7</f>
        <v>44698</v>
      </c>
      <c r="C23" s="9">
        <f t="shared" si="0"/>
        <v>1.4360738618364448E-2</v>
      </c>
      <c r="D23" s="9">
        <f t="shared" si="2"/>
        <v>0.87782866197549625</v>
      </c>
      <c r="E23" s="10">
        <f>'[1]Comparison Statistics Input'!AS7</f>
        <v>1825</v>
      </c>
      <c r="F23" s="9">
        <f t="shared" si="1"/>
        <v>1.2372629709226254E-2</v>
      </c>
      <c r="G23" s="11">
        <f t="shared" si="3"/>
        <v>0.8571893453014513</v>
      </c>
    </row>
    <row r="24" spans="1:7" x14ac:dyDescent="0.25">
      <c r="A24" s="7" t="s">
        <v>30</v>
      </c>
      <c r="B24" s="8">
        <f>'[1]Other Source Input'!E36</f>
        <v>40208</v>
      </c>
      <c r="C24" s="9">
        <f t="shared" si="0"/>
        <v>1.2918174825880301E-2</v>
      </c>
      <c r="D24" s="9">
        <f t="shared" si="2"/>
        <v>0.89074683680137656</v>
      </c>
      <c r="E24" s="10">
        <f>'[1]Comparison Statistics Input'!AS36</f>
        <v>1539</v>
      </c>
      <c r="F24" s="9">
        <f t="shared" si="1"/>
        <v>1.0433686094520112E-2</v>
      </c>
      <c r="G24" s="11">
        <f t="shared" si="3"/>
        <v>0.86762303139597141</v>
      </c>
    </row>
    <row r="25" spans="1:7" x14ac:dyDescent="0.25">
      <c r="A25" s="7" t="s">
        <v>31</v>
      </c>
      <c r="B25" s="8">
        <f>'[1]Other Source Input'!E41</f>
        <v>35621</v>
      </c>
      <c r="C25" s="9">
        <f t="shared" si="0"/>
        <v>1.1444446514939371E-2</v>
      </c>
      <c r="D25" s="9">
        <f t="shared" si="2"/>
        <v>0.90219128331631593</v>
      </c>
      <c r="E25" s="10">
        <f>'[1]Comparison Statistics Input'!AS41</f>
        <v>1769</v>
      </c>
      <c r="F25" s="9">
        <f t="shared" si="1"/>
        <v>1.1992976414039036E-2</v>
      </c>
      <c r="G25" s="11">
        <f t="shared" si="3"/>
        <v>0.87961600781001048</v>
      </c>
    </row>
    <row r="26" spans="1:7" x14ac:dyDescent="0.25">
      <c r="A26" s="12" t="s">
        <v>32</v>
      </c>
      <c r="B26" s="8">
        <f>'[1]Other Source Input'!E22</f>
        <v>33642</v>
      </c>
      <c r="C26" s="9">
        <f t="shared" si="0"/>
        <v>1.0808626081681882E-2</v>
      </c>
      <c r="D26" s="9">
        <f t="shared" si="2"/>
        <v>0.9129999093979978</v>
      </c>
      <c r="E26" s="10">
        <f>'[1]Comparison Statistics Input'!AS22</f>
        <v>1574</v>
      </c>
      <c r="F26" s="9">
        <f t="shared" si="1"/>
        <v>1.0670969404012121E-2</v>
      </c>
      <c r="G26" s="11">
        <f t="shared" si="3"/>
        <v>0.89028697721402261</v>
      </c>
    </row>
    <row r="27" spans="1:7" x14ac:dyDescent="0.25">
      <c r="A27" s="12" t="s">
        <v>33</v>
      </c>
      <c r="B27" s="8">
        <f>'[1]Other Source Input'!E28</f>
        <v>32536</v>
      </c>
      <c r="C27" s="9">
        <f t="shared" si="0"/>
        <v>1.0453286314535452E-2</v>
      </c>
      <c r="D27" s="9">
        <f t="shared" si="2"/>
        <v>0.92345319571253326</v>
      </c>
      <c r="E27" s="10">
        <f>'[1]Comparison Statistics Input'!AS28</f>
        <v>756</v>
      </c>
      <c r="F27" s="9">
        <f t="shared" si="1"/>
        <v>5.1253194850274233E-3</v>
      </c>
      <c r="G27" s="11">
        <f t="shared" si="3"/>
        <v>0.89541229669904998</v>
      </c>
    </row>
    <row r="28" spans="1:7" x14ac:dyDescent="0.25">
      <c r="A28" s="7" t="s">
        <v>34</v>
      </c>
      <c r="B28" s="8">
        <f>'[1]Other Source Input'!E14</f>
        <v>31225</v>
      </c>
      <c r="C28" s="9">
        <f t="shared" si="0"/>
        <v>1.0032083389825716E-2</v>
      </c>
      <c r="D28" s="9">
        <f t="shared" si="2"/>
        <v>0.93348527910235901</v>
      </c>
      <c r="E28" s="10">
        <f>'[1]Comparison Statistics Input'!AS14</f>
        <v>2710</v>
      </c>
      <c r="F28" s="9">
        <f t="shared" si="1"/>
        <v>1.8372507677809943E-2</v>
      </c>
      <c r="G28" s="11">
        <f t="shared" si="3"/>
        <v>0.91378480437685994</v>
      </c>
    </row>
    <row r="29" spans="1:7" x14ac:dyDescent="0.25">
      <c r="A29" s="12" t="s">
        <v>35</v>
      </c>
      <c r="B29" s="8">
        <f>'[1]Other Source Input'!E19</f>
        <v>29804</v>
      </c>
      <c r="C29" s="9">
        <f t="shared" si="0"/>
        <v>9.5755392586185963E-3</v>
      </c>
      <c r="D29" s="9">
        <f t="shared" si="2"/>
        <v>0.94306081836097766</v>
      </c>
      <c r="E29" s="10">
        <f>'[1]Comparison Statistics Input'!AS19</f>
        <v>555</v>
      </c>
      <c r="F29" s="9">
        <f t="shared" si="1"/>
        <v>3.7626353362304496E-3</v>
      </c>
      <c r="G29" s="11">
        <f t="shared" si="3"/>
        <v>0.91754743971309038</v>
      </c>
    </row>
    <row r="30" spans="1:7" x14ac:dyDescent="0.25">
      <c r="A30" s="12" t="s">
        <v>36</v>
      </c>
      <c r="B30" s="8">
        <f>'[1]Other Source Input'!E39</f>
        <v>26846</v>
      </c>
      <c r="C30" s="9">
        <f t="shared" si="0"/>
        <v>8.6251820875343846E-3</v>
      </c>
      <c r="D30" s="9">
        <f t="shared" si="2"/>
        <v>0.95168600044851204</v>
      </c>
      <c r="E30" s="10">
        <f>'[1]Comparison Statistics Input'!AS39</f>
        <v>1682</v>
      </c>
      <c r="F30" s="9">
        <f t="shared" si="1"/>
        <v>1.1403157901873183E-2</v>
      </c>
      <c r="G30" s="11">
        <f t="shared" si="3"/>
        <v>0.92895059761496357</v>
      </c>
    </row>
    <row r="31" spans="1:7" x14ac:dyDescent="0.25">
      <c r="A31" s="7" t="s">
        <v>37</v>
      </c>
      <c r="B31" s="8">
        <f>'[1]Other Source Input'!E12</f>
        <v>26313</v>
      </c>
      <c r="C31" s="9">
        <f t="shared" si="0"/>
        <v>8.4539378778697855E-3</v>
      </c>
      <c r="D31" s="9">
        <f t="shared" si="2"/>
        <v>0.96013993832638178</v>
      </c>
      <c r="E31" s="10">
        <f>'[1]Comparison Statistics Input'!AS12</f>
        <v>1142</v>
      </c>
      <c r="F31" s="9">
        <f t="shared" si="1"/>
        <v>7.7422154125678802E-3</v>
      </c>
      <c r="G31" s="11">
        <f t="shared" si="3"/>
        <v>0.93669281302753149</v>
      </c>
    </row>
    <row r="32" spans="1:7" x14ac:dyDescent="0.25">
      <c r="A32" s="7" t="s">
        <v>38</v>
      </c>
      <c r="B32" s="8">
        <f>'[1]Other Source Input'!E23</f>
        <v>19696</v>
      </c>
      <c r="C32" s="9">
        <f t="shared" si="0"/>
        <v>6.3280036652043972E-3</v>
      </c>
      <c r="D32" s="9">
        <f t="shared" si="2"/>
        <v>0.96646794199158614</v>
      </c>
      <c r="E32" s="10">
        <f>'[1]Comparison Statistics Input'!AS23</f>
        <v>1959</v>
      </c>
      <c r="F32" s="9">
        <f t="shared" si="1"/>
        <v>1.3281085808424235E-2</v>
      </c>
      <c r="G32" s="11">
        <f t="shared" si="3"/>
        <v>0.94997389883595573</v>
      </c>
    </row>
    <row r="33" spans="1:7" x14ac:dyDescent="0.25">
      <c r="A33" s="7" t="s">
        <v>39</v>
      </c>
      <c r="B33" s="8">
        <f>'[1]Other Source Input'!E25</f>
        <v>17021</v>
      </c>
      <c r="C33" s="9">
        <f t="shared" si="0"/>
        <v>5.4685697799270946E-3</v>
      </c>
      <c r="D33" s="9">
        <f t="shared" si="2"/>
        <v>0.97193651177151319</v>
      </c>
      <c r="E33" s="10">
        <f>'[1]Comparison Statistics Input'!AS25</f>
        <v>1148</v>
      </c>
      <c r="F33" s="9">
        <f t="shared" si="1"/>
        <v>7.7828925513379393E-3</v>
      </c>
      <c r="G33" s="11">
        <f t="shared" si="3"/>
        <v>0.95775679138729364</v>
      </c>
    </row>
    <row r="34" spans="1:7" x14ac:dyDescent="0.25">
      <c r="A34" s="7" t="s">
        <v>40</v>
      </c>
      <c r="B34" s="8">
        <f>'[1]Other Source Input'!E31</f>
        <v>16971</v>
      </c>
      <c r="C34" s="9">
        <f t="shared" si="0"/>
        <v>5.4525055951555558E-3</v>
      </c>
      <c r="D34" s="9">
        <f t="shared" si="2"/>
        <v>0.97738901736666872</v>
      </c>
      <c r="E34" s="10">
        <f>'[1]Comparison Statistics Input'!AS31</f>
        <v>1828</v>
      </c>
      <c r="F34" s="9">
        <f t="shared" si="1"/>
        <v>1.2392968278611282E-2</v>
      </c>
      <c r="G34" s="11">
        <f t="shared" si="3"/>
        <v>0.97014975966590489</v>
      </c>
    </row>
    <row r="35" spans="1:7" x14ac:dyDescent="0.25">
      <c r="A35" s="7" t="s">
        <v>41</v>
      </c>
      <c r="B35" s="8">
        <f>'[1]Other Source Input'!E29</f>
        <v>14873</v>
      </c>
      <c r="C35" s="9">
        <f t="shared" si="0"/>
        <v>4.7784524021418058E-3</v>
      </c>
      <c r="D35" s="9">
        <f t="shared" si="2"/>
        <v>0.98216746976881053</v>
      </c>
      <c r="E35" s="10">
        <f>'[1]Comparison Statistics Input'!AS29</f>
        <v>795</v>
      </c>
      <c r="F35" s="9">
        <f t="shared" si="1"/>
        <v>5.3897208870328063E-3</v>
      </c>
      <c r="G35" s="11">
        <f t="shared" si="3"/>
        <v>0.97553948055293771</v>
      </c>
    </row>
    <row r="36" spans="1:7" x14ac:dyDescent="0.25">
      <c r="A36" s="7" t="s">
        <v>42</v>
      </c>
      <c r="B36" s="8">
        <f>'[1]Other Source Input'!E5</f>
        <v>12873</v>
      </c>
      <c r="C36" s="9">
        <f t="shared" si="0"/>
        <v>4.1358850112802707E-3</v>
      </c>
      <c r="D36" s="9">
        <f t="shared" si="2"/>
        <v>0.98630335478009079</v>
      </c>
      <c r="E36" s="10">
        <f>'[1]Comparison Statistics Input'!AS5</f>
        <v>554</v>
      </c>
      <c r="F36" s="9">
        <f t="shared" si="1"/>
        <v>3.7558558131021063E-3</v>
      </c>
      <c r="G36" s="11">
        <f t="shared" si="3"/>
        <v>0.97929533636603983</v>
      </c>
    </row>
    <row r="37" spans="1:7" x14ac:dyDescent="0.25">
      <c r="A37" s="7" t="s">
        <v>43</v>
      </c>
      <c r="B37" s="8">
        <f>'[1]Other Source Input'!E4</f>
        <v>12865</v>
      </c>
      <c r="C37" s="9">
        <f t="shared" si="0"/>
        <v>4.1333147417168242E-3</v>
      </c>
      <c r="D37" s="9">
        <f t="shared" si="2"/>
        <v>0.99043666952180764</v>
      </c>
      <c r="E37" s="10">
        <f>'[1]Comparison Statistics Input'!AS4</f>
        <v>1291</v>
      </c>
      <c r="F37" s="9">
        <f t="shared" si="1"/>
        <v>8.7523643586910095E-3</v>
      </c>
      <c r="G37" s="11">
        <f t="shared" si="3"/>
        <v>0.9880477007247308</v>
      </c>
    </row>
    <row r="38" spans="1:7" x14ac:dyDescent="0.25">
      <c r="A38" s="7" t="s">
        <v>44</v>
      </c>
      <c r="B38" s="8">
        <f>'[1]Other Source Input'!E13</f>
        <v>8797</v>
      </c>
      <c r="C38" s="9">
        <f t="shared" si="0"/>
        <v>2.826332668704462E-3</v>
      </c>
      <c r="D38" s="9">
        <f t="shared" si="2"/>
        <v>0.99326300219051211</v>
      </c>
      <c r="E38" s="10">
        <f>'[1]Comparison Statistics Input'!AS13</f>
        <v>398</v>
      </c>
      <c r="F38" s="9">
        <f t="shared" si="1"/>
        <v>2.6982502050805746E-3</v>
      </c>
      <c r="G38" s="11">
        <f t="shared" si="3"/>
        <v>0.99074595092981133</v>
      </c>
    </row>
    <row r="39" spans="1:7" x14ac:dyDescent="0.25">
      <c r="A39" s="7" t="s">
        <v>45</v>
      </c>
      <c r="B39" s="8">
        <f>'[1]Other Source Input'!E33</f>
        <v>7859</v>
      </c>
      <c r="C39" s="9">
        <f t="shared" si="0"/>
        <v>2.5249685623904023E-3</v>
      </c>
      <c r="D39" s="9">
        <f t="shared" si="2"/>
        <v>0.99578797075290248</v>
      </c>
      <c r="E39" s="10">
        <f>'[1]Comparison Statistics Input'!AS33</f>
        <v>530</v>
      </c>
      <c r="F39" s="9">
        <f t="shared" si="1"/>
        <v>3.5931472580218709E-3</v>
      </c>
      <c r="G39" s="11">
        <f t="shared" si="3"/>
        <v>0.99433909818783317</v>
      </c>
    </row>
    <row r="40" spans="1:7" x14ac:dyDescent="0.25">
      <c r="A40" s="7" t="s">
        <v>46</v>
      </c>
      <c r="B40" s="8">
        <f>'[1]Other Source Input'!E10</f>
        <v>5460</v>
      </c>
      <c r="C40" s="9">
        <f t="shared" si="0"/>
        <v>1.7542089770519907E-3</v>
      </c>
      <c r="D40" s="9">
        <f t="shared" si="2"/>
        <v>0.99754217972995451</v>
      </c>
      <c r="E40" s="10">
        <f>'[1]Comparison Statistics Input'!AS10</f>
        <v>259</v>
      </c>
      <c r="F40" s="9">
        <f t="shared" si="1"/>
        <v>1.7558964902408764E-3</v>
      </c>
      <c r="G40" s="11">
        <f t="shared" si="3"/>
        <v>0.99609499467807405</v>
      </c>
    </row>
    <row r="41" spans="1:7" x14ac:dyDescent="0.25">
      <c r="A41" s="13" t="s">
        <v>47</v>
      </c>
      <c r="B41" s="8">
        <f>'[1]Other Source Input'!E38</f>
        <v>4255</v>
      </c>
      <c r="C41" s="9">
        <f t="shared" si="0"/>
        <v>1.3670621240579159E-3</v>
      </c>
      <c r="D41" s="9">
        <f t="shared" si="2"/>
        <v>0.99890924185401242</v>
      </c>
      <c r="E41" s="10">
        <f>'[1]Comparison Statistics Input'!AS38</f>
        <v>297</v>
      </c>
      <c r="F41" s="9">
        <f t="shared" si="1"/>
        <v>2.0135183691179161E-3</v>
      </c>
      <c r="G41" s="11">
        <f t="shared" si="3"/>
        <v>0.99810851304719195</v>
      </c>
    </row>
    <row r="42" spans="1:7" ht="13.8" thickBot="1" x14ac:dyDescent="0.3">
      <c r="A42" s="14" t="s">
        <v>48</v>
      </c>
      <c r="B42" s="15">
        <f>'[1]Other Source Input'!E15</f>
        <v>3395</v>
      </c>
      <c r="C42" s="16">
        <f t="shared" si="0"/>
        <v>1.0907581459874559E-3</v>
      </c>
      <c r="D42" s="16">
        <f t="shared" si="2"/>
        <v>0.99999999999999989</v>
      </c>
      <c r="E42" s="17">
        <f>'[1]Comparison Statistics Input'!AS15</f>
        <v>279</v>
      </c>
      <c r="F42" s="16">
        <f t="shared" si="1"/>
        <v>1.8914869528077396E-3</v>
      </c>
      <c r="G42" s="18">
        <f t="shared" si="3"/>
        <v>0.99999999999999967</v>
      </c>
    </row>
    <row r="43" spans="1:7" ht="13.8" thickBot="1" x14ac:dyDescent="0.3">
      <c r="A43" s="36" t="s">
        <v>7</v>
      </c>
      <c r="B43" s="37">
        <f>SUM(B4:B42)</f>
        <v>3112514</v>
      </c>
      <c r="C43" s="38">
        <f>SUM(C4:C42)</f>
        <v>0.99999999999999989</v>
      </c>
      <c r="D43" s="38"/>
      <c r="E43" s="37">
        <f>SUM(E4:E42)</f>
        <v>147503</v>
      </c>
      <c r="F43" s="38">
        <f>SUM(F4:F42)</f>
        <v>0.99999999999999967</v>
      </c>
      <c r="G43" s="39"/>
    </row>
    <row r="44" spans="1:7" x14ac:dyDescent="0.25">
      <c r="A44" s="19" t="s">
        <v>49</v>
      </c>
      <c r="D44" s="20"/>
      <c r="E44" s="20"/>
      <c r="F44" s="20"/>
      <c r="G44" s="20"/>
    </row>
    <row r="45" spans="1:7" x14ac:dyDescent="0.25">
      <c r="A45" s="21" t="s">
        <v>50</v>
      </c>
      <c r="B45" s="21"/>
      <c r="C45" s="21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2018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2019-06-27T13:53:23Z</dcterms:created>
  <dcterms:modified xsi:type="dcterms:W3CDTF">2019-06-27T14:46:45Z</dcterms:modified>
</cp:coreProperties>
</file>