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I:\Staff\Bartlett\Drupal Docs\"/>
    </mc:Choice>
  </mc:AlternateContent>
  <xr:revisionPtr revIDLastSave="0" documentId="13_ncr:1_{B710D8F6-236F-4891-90F5-65FE1F968DFF}" xr6:coauthVersionLast="47" xr6:coauthVersionMax="47" xr10:uidLastSave="{00000000-0000-0000-0000-000000000000}"/>
  <bookViews>
    <workbookView xWindow="1536" yWindow="1536" windowWidth="17280" windowHeight="8964" xr2:uid="{00000000-000D-0000-FFFF-FFFF00000000}"/>
  </bookViews>
  <sheets>
    <sheet name="Bidder Info" sheetId="1" r:id="rId1"/>
    <sheet name="Responsiveness Review" sheetId="2" r:id="rId2"/>
    <sheet name="Eval_Summary" sheetId="8" r:id="rId3"/>
    <sheet name="Written Eval" sheetId="3" r:id="rId4"/>
    <sheet name="Interview_Pres" sheetId="4" r:id="rId5"/>
    <sheet name="References" sheetId="6" r:id="rId6"/>
    <sheet name="Addl Info" sheetId="7" r:id="rId7"/>
    <sheet name="Score Guide" sheetId="5"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8" l="1"/>
  <c r="B4" i="8"/>
  <c r="B3" i="8"/>
  <c r="F24" i="3"/>
  <c r="D24" i="3"/>
  <c r="D23" i="3"/>
  <c r="F21" i="3"/>
  <c r="D21" i="3"/>
  <c r="F16" i="3"/>
  <c r="D16" i="3"/>
  <c r="F11" i="3"/>
  <c r="D11" i="3"/>
  <c r="F8" i="3"/>
  <c r="D8" i="3"/>
  <c r="F4" i="3"/>
  <c r="D4" i="3"/>
  <c r="B23" i="3"/>
  <c r="C10" i="4"/>
  <c r="F23" i="3" l="1"/>
</calcChain>
</file>

<file path=xl/sharedStrings.xml><?xml version="1.0" encoding="utf-8"?>
<sst xmlns="http://schemas.openxmlformats.org/spreadsheetml/2006/main" count="256" uniqueCount="162">
  <si>
    <t>Bidder Oral Presentation Evaluation</t>
  </si>
  <si>
    <t>Contact Info</t>
  </si>
  <si>
    <t>Proposal received by 2/25/2022, 
5:00 pm</t>
  </si>
  <si>
    <t>Vendor</t>
  </si>
  <si>
    <t>Written in English</t>
  </si>
  <si>
    <t>Sched A - Vendor Cert w/ Signed Cert &amp; Assurances</t>
  </si>
  <si>
    <t>Sched D - Consultant Ref's - 3 each</t>
  </si>
  <si>
    <t>Sched B - Cost and Timeline</t>
  </si>
  <si>
    <t>Sched B - Cost and Timeline - Alt Approach</t>
  </si>
  <si>
    <t>Sched C - Issues list
NOT required</t>
  </si>
  <si>
    <t>Sched E - EO 18-03 Cert</t>
  </si>
  <si>
    <t>Sched F - Wage Theft</t>
  </si>
  <si>
    <t>Vendor name, WR#, page # on each page</t>
  </si>
  <si>
    <t>Confidential sections?</t>
  </si>
  <si>
    <t>Intro
Exp &amp; ECM assmt history
Avail Start Date
Contract signer</t>
  </si>
  <si>
    <t>signed Exec Summary
1 page limit</t>
  </si>
  <si>
    <t>Proposal
5 page limit</t>
  </si>
  <si>
    <t># consultants, names, Rs &amp; Rs
Alt Approach, if applicable</t>
  </si>
  <si>
    <t>Deliverable Ex</t>
  </si>
  <si>
    <t>Proj App, wkplan, resource plan, schedule.
Assmt Report
Presentation
Alt Approach Del's?</t>
  </si>
  <si>
    <t>Consultant Quals - resumes
5 page limit</t>
  </si>
  <si>
    <t xml:space="preserve">Summary yrs exp for 4b items
</t>
  </si>
  <si>
    <t>1 page limit per reference</t>
  </si>
  <si>
    <t>add'l del's "for consideration"?</t>
  </si>
  <si>
    <t>optionals</t>
  </si>
  <si>
    <t>editable, in Word</t>
  </si>
  <si>
    <t>WR K2003 and Vendor name in subject</t>
  </si>
  <si>
    <t>Word or PDF as specified per doc</t>
  </si>
  <si>
    <t>Notes</t>
  </si>
  <si>
    <t>Responsive?</t>
  </si>
  <si>
    <t>DOR-WR-K2033 for ECM Assessment
Phase 1- Responsiveness</t>
  </si>
  <si>
    <t>Pass/Fail</t>
  </si>
  <si>
    <t>Executive Summary and Written Proposal</t>
  </si>
  <si>
    <t>Score</t>
  </si>
  <si>
    <t>Description</t>
  </si>
  <si>
    <t>No Value</t>
  </si>
  <si>
    <t>Poor</t>
  </si>
  <si>
    <t>Average</t>
  </si>
  <si>
    <t>Good</t>
  </si>
  <si>
    <t>Excellent</t>
  </si>
  <si>
    <t>Rating</t>
  </si>
  <si>
    <t>Legend:  V &amp; C means Vendor and Consultant(s)
             SOW means Scope of Work
             Rs &amp; Rs means roles and responsibilities</t>
  </si>
  <si>
    <r>
      <rPr>
        <b/>
        <sz val="12"/>
        <color theme="1"/>
        <rFont val="Times New Roman"/>
        <family val="1"/>
      </rPr>
      <t>Written Proposal:</t>
    </r>
    <r>
      <rPr>
        <sz val="12"/>
        <color theme="1"/>
        <rFont val="Times New Roman"/>
        <family val="1"/>
      </rPr>
      <t xml:space="preserve">
 - Detailed approach and methodology
 - Approach and methodology to align with tasks in SOW and deliverables
 - include # of Consultants  on project: names, R's and R's for each
 - Alternative tasks identified as "Alternative Approach, with second Sched B.
 - 5 page limit</t>
    </r>
  </si>
  <si>
    <t>Proposal Formatting</t>
  </si>
  <si>
    <t>Vendor Qualifications and Experience</t>
  </si>
  <si>
    <t>Deliverable Cost and Timeline
(cost element is considered and not scored)</t>
  </si>
  <si>
    <t>Deliverable Examples</t>
  </si>
  <si>
    <t>Cost</t>
  </si>
  <si>
    <t>Sched C - Contract Issues List</t>
  </si>
  <si>
    <t>Sched E - Workers' Rights</t>
  </si>
  <si>
    <t>Project approach, workfplan, resource plan, and schedule.</t>
  </si>
  <si>
    <t>ECM Assessment Report</t>
  </si>
  <si>
    <t>Presentation</t>
  </si>
  <si>
    <t>Consultant Qualifications (Resumes)</t>
  </si>
  <si>
    <t>Consultant Knowledge, Experience and Qualifications in WR:
 - ECM subject matter expertise
 - ECM assessments or similar ECM Services
 - KSAs of ECM-supporting technology tools and experience evaluating the tools:
                ECM systems
                M365 components relative to ECM 
                Imaging Systems
                Business process automation 
                System interoperability  
                Search and retrieval functionality    
 - Experience providing organizational guidance related to building on M365 to implement ECM
 - Business process mapping and/or workflow mapping services
 - ECM strategy development and planning
 - Strong analytical capabilities  
 - Excellent written, oral, and interpersonal communication skills
 - Provigin detailed and concise contextual documentation and artifact generation
 - Working under tight deadlines
 - Facilitating diverse teams of business and IT professionals
Experience working with Wa State agencies
Experience working with governmental organizations</t>
  </si>
  <si>
    <t>Not associated with any ECM systems.</t>
  </si>
  <si>
    <t>Schedule A
 - Areas of expertise of Vendor company.
 - Replacement of consultants.
 - Length of time in business.
 - Additional information and ability to meet business needs described in WR.
 - Reference section - Description of Scope of Work in relation to business needs and SOW stated in WR.</t>
  </si>
  <si>
    <t>Evaluation Notes</t>
  </si>
  <si>
    <t>n/a</t>
  </si>
  <si>
    <t>Max Possible Points</t>
  </si>
  <si>
    <t>Possiblle Points</t>
  </si>
  <si>
    <t>Years of experience summary.
Resumes detail the consultant's experience and KSAs related to SOW and WR requirements.
Resumes are direct and succinct and focus on qualifications for the role the consultant will fill for this SOW.</t>
  </si>
  <si>
    <t xml:space="preserve"> Del 1 - Finalized project approach, workplan, resource plan, and schedule.
Del 2 - ECM Assessment Report
Del 3 - Presentation
Timeline to Complete
Alternate Deliverables
Alternative Schedule B?
</t>
  </si>
  <si>
    <t>DOR-WR-K2033 for ECM Assessment
Phase 2 - Written Proposal Evaluation</t>
  </si>
  <si>
    <t>DOR-WR-K2033 for ECM Assessment
Phase 3 - Interview and Presentation</t>
  </si>
  <si>
    <t>Max Possible Pts: 30</t>
  </si>
  <si>
    <t xml:space="preserve">Not scored, but considered. </t>
  </si>
  <si>
    <t>Additional information</t>
  </si>
  <si>
    <t>Proposed Critical Success Factors</t>
  </si>
  <si>
    <t>Alignment to project purpose</t>
  </si>
  <si>
    <t>Approach, methodology, and deliverables</t>
  </si>
  <si>
    <t>Introductions - Vendor and Consultant(s)</t>
  </si>
  <si>
    <t>Presentation should clearly demonstrate Vendor's understanding of th purpose of this SOW.</t>
  </si>
  <si>
    <t>DOR-WR-K2033 for ECM Assessment
Phase 4 - References</t>
  </si>
  <si>
    <t>Pass or Fail</t>
  </si>
  <si>
    <t>Vendor Name</t>
  </si>
  <si>
    <t>OMWBE Certified?</t>
  </si>
  <si>
    <t>Small/Mini/Micro business?</t>
  </si>
  <si>
    <t>DVA certified?</t>
  </si>
  <si>
    <t>Using Subcontractor?</t>
  </si>
  <si>
    <t>Length of time in business?</t>
  </si>
  <si>
    <t>Any debarments?</t>
  </si>
  <si>
    <t>Any former state employees?</t>
  </si>
  <si>
    <t>The bidder failed to address this area/requirement; and/or the information provided is of no value in relation to the WR.</t>
  </si>
  <si>
    <t>The bidder has not fully established the capability to perform the requirement; and/or marginally addressed this area/requirement; and/or the information is lacking or of little value in relation to the WR.</t>
  </si>
  <si>
    <t>The bidder has an acceptable capability to mee this requirement; and/or discussed this area and provided the basic information expected; and/or the response has sufficient detail to be considered as meeting the minimum requirement.</t>
  </si>
  <si>
    <t>The bidder addressed this area/requirement,  provided a comprehensive level of information considered as above average experience and skills in relation to the WR.</t>
  </si>
  <si>
    <t>The bidder addressed this area/requirement and  provided comprehensive, innovative, detailed, and highly applicable information considered as excellent experience and skills in relation to the WR.</t>
  </si>
  <si>
    <r>
      <rPr>
        <b/>
        <sz val="12"/>
        <color theme="1"/>
        <rFont val="Times New Roman"/>
        <family val="1"/>
      </rPr>
      <t xml:space="preserve">Executive Summary: </t>
    </r>
    <r>
      <rPr>
        <sz val="12"/>
        <color theme="1"/>
        <rFont val="Times New Roman"/>
        <family val="1"/>
      </rPr>
      <t xml:space="preserve"> 
 - Intro remarks
 - Brief summary of Vendor &amp; Consultant experience and history providing smilary ECM assessment services.
 - 1 page limit</t>
    </r>
  </si>
  <si>
    <t>DOR-WR-K2033 for ECM Assessment
Bidder Information for all responses received</t>
  </si>
  <si>
    <t>ISG - Integrated Solutions Group</t>
  </si>
  <si>
    <t>Ricoh USA</t>
  </si>
  <si>
    <t>CRE8 Independent Consultants</t>
  </si>
  <si>
    <t>Tom Boatright, Principal
360-915-3965
tom.boatright@isg-nw.com</t>
  </si>
  <si>
    <t>Integrated Solutions Group</t>
  </si>
  <si>
    <t>yes</t>
  </si>
  <si>
    <t>No</t>
  </si>
  <si>
    <t>Yes, small</t>
  </si>
  <si>
    <t>none</t>
  </si>
  <si>
    <t>ISG</t>
  </si>
  <si>
    <t>CRE8</t>
  </si>
  <si>
    <t>Ricoh</t>
  </si>
  <si>
    <t>Yes, Micro</t>
  </si>
  <si>
    <t>check for UBI of sub</t>
  </si>
  <si>
    <t>Imgerge Consulting
OMWBE - No
Sm/Mini/Micro - No
DVA - No</t>
  </si>
  <si>
    <t>Sched A received
Neither vendor nor subcontractor are associated with an ECM system.</t>
  </si>
  <si>
    <t xml:space="preserve">yes  </t>
  </si>
  <si>
    <t>yes, no alternate approach.</t>
  </si>
  <si>
    <t xml:space="preserve">yes
</t>
  </si>
  <si>
    <t>Yes</t>
  </si>
  <si>
    <t>yes
proposed sub deliverables under Del 2</t>
  </si>
  <si>
    <t>Yes = document and information was included in response.</t>
  </si>
  <si>
    <t>Bob Mahnke, Digital Services Specialist
206-391-9182
bob.mahnke@ricoh-usa.com</t>
  </si>
  <si>
    <t>Left blank, so No
(administrative irregularity that box was not checked)</t>
  </si>
  <si>
    <t xml:space="preserve">Yes </t>
  </si>
  <si>
    <t>Cover page states enclosed materials are proprietary and limits use and disclosure.
Every page of the proposal is marked Confidential, but other than the overall statement on the cover page, there is no statutory reference as to why.</t>
  </si>
  <si>
    <t xml:space="preserve">Administrative error - no box checked on form.  Asked for and received corrected form with box checked.
</t>
  </si>
  <si>
    <t>Administrative error - 3 examples not in PDF or Word.  Requested and received PDF versions of these documents.</t>
  </si>
  <si>
    <t xml:space="preserve">Administrative irregularity - Executive Summary is 2 pages.
</t>
  </si>
  <si>
    <t xml:space="preserve">Administrative error - 3 examples not submitted as PDF or Word.  Requested and received PDF version of the 3 examples.
</t>
  </si>
  <si>
    <t>Vendor is not associated with any ECM system, although subcontractor may be.
Work Request does not require subcontractors to have no ECM system affiliation.</t>
  </si>
  <si>
    <t xml:space="preserve">3/1/21 - per request, received items to address administrative errors and irregularity.
</t>
  </si>
  <si>
    <t xml:space="preserve">marked Confidential on all pages.
</t>
  </si>
  <si>
    <t>Ricoh USA has relationship with ECM solution(s).</t>
  </si>
  <si>
    <t>stated no issues with draft contract, however, language on cover page of response lists contract areas to negotiate.</t>
  </si>
  <si>
    <t>References provided without individual or company names or contact info, per Ricoh policy.  Will be provided at reference check phase.</t>
  </si>
  <si>
    <t>Vendor/proposal is non-responsive due to association with ECM solution(s) and marking essentially the whole proposal as confidential.</t>
  </si>
  <si>
    <t>yes, only 1 proposed for this work request.  This 1 person has been out of state government for more than 1 year per response to DOR work request in 2018.</t>
  </si>
  <si>
    <t>yes
needs administrative clarification of signature authority.
2/28 rec'd clarification.</t>
  </si>
  <si>
    <t>2/28/21 - per request, received confirmation of signature authority.</t>
  </si>
  <si>
    <t>raw score</t>
  </si>
  <si>
    <t>times factor of 1 for
final score</t>
  </si>
  <si>
    <t>times factor of 2 for
final score</t>
  </si>
  <si>
    <t>times factor of 30 for
final score</t>
  </si>
  <si>
    <t>Vendor provided information above what is detailed in the WR:  risk, status, etc.
Crisp proposal.  Vendor appears practiced methodology in this ECM area.
Has tools specific to this type of assessment.
Comprehensive and detailed approach for each deliverable.</t>
  </si>
  <si>
    <t>Over 25 years experience.
A lot of examples specific to this type of work.
Offer alternative consultants as qualified replacements if needed.
Proposed consultants with applicable experience.
Vendor examples of work is very similar to the work DOR needs.</t>
  </si>
  <si>
    <t xml:space="preserve">Vendor has done what DOR is requesting.
Proposal expanded on supporting services: demonstrated knowledge of project management with details on approach, process development, enterprise level organizational methodologies, Lean, KSAs specific to this arena, accredidations in this area, KSAs specific to ECM technologies.
Consultant is a certified records manager with excellent governance qualifications.
One consultant has several publications in this area, showing strong engagement in the ECM professional associations.
</t>
  </si>
  <si>
    <t xml:space="preserve">Business process details that apply to government.
Examples show good project details and approach.
Have scoring tools, showing they have an established methodology and approach.
Presentation materials look complete and with good detail.
</t>
  </si>
  <si>
    <t>Hours and detailed steps were provided for each deliverable as related to Sched B in the proposal. 
High level of detail provided in a supplement to Sched B.</t>
  </si>
  <si>
    <t xml:space="preserve">Lots of ECM implementation experience.
One consultant has extensive OCM experience.
One consultant is a certified information professional with strong ECM experience.
Quite a bit of experience with state agencies.
</t>
  </si>
  <si>
    <t xml:space="preserve">Provided an estimated work plan with a breakdown of tasks for each deliverable.
</t>
  </si>
  <si>
    <t>double check</t>
  </si>
  <si>
    <t>invite to Pres.</t>
  </si>
  <si>
    <t xml:space="preserve">George Dunn, President
206-556-5958 (office)
425-941-5071 (cell)
dunn@cre8inc.com </t>
  </si>
  <si>
    <t xml:space="preserve">provide all DOR needs with good examples; government work experience; good in-depth coverage of things mentioned in the work request; really understood what DOR is looking for and the tight time frame; have really good tools for the scope of work. </t>
  </si>
  <si>
    <t>really focused on DOR needs and demonstrated how they can meet those needs; all this company does is this type of assessment; understood the importance of an assessment before next steps in ECM implementation; emphasized importance of understanding gaps and need for a roadmap; demonstrated they understand the problems inherent in content management and implementing ECM.</t>
  </si>
  <si>
    <t>presentation centered around success factors and importance of them; importance of sharing info as the assessment progresses; availability and participation need; need to hit the ground running; analysis of benefits and consequences; include knowledge transfer; flexible - give and take along the way; process is built to ensure engagement of DOR staff; understand DOR's end date and demonstrated confidence in meeting the date.</t>
  </si>
  <si>
    <t>Pass</t>
  </si>
  <si>
    <t>CloudPwr, Shad White (founder &amp; pres).
no MWBE
Yes small
No DVA</t>
  </si>
  <si>
    <t>ASV</t>
  </si>
  <si>
    <t>K2033 Evaluation Summary</t>
  </si>
  <si>
    <t>Written Eval</t>
  </si>
  <si>
    <t>invited to presentation phase?</t>
  </si>
  <si>
    <t>Presentation Eval</t>
  </si>
  <si>
    <t>Proceed to Reference Checks?</t>
  </si>
  <si>
    <t>Reference Cks
(Pass/Fail)</t>
  </si>
  <si>
    <t>K2033 Additional Information</t>
  </si>
  <si>
    <t>Does not require mandatory individual arbitration</t>
  </si>
  <si>
    <t>No Wage Violations.</t>
  </si>
  <si>
    <t>no</t>
  </si>
  <si>
    <t>Notes from consensus scoring discussion</t>
  </si>
  <si>
    <t>pass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</si>
</sst>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sz val="12"/>
      <color theme="1"/>
      <name val="Times New Roman"/>
      <family val="1"/>
    </font>
    <font>
      <b/>
      <sz val="12"/>
      <color theme="1"/>
      <name val="Times New Roman"/>
      <family val="1"/>
    </font>
    <font>
      <b/>
      <sz val="12"/>
      <color rgb="FFFF0000"/>
      <name val="Times New Roman"/>
      <family val="1"/>
    </font>
    <font>
      <b/>
      <sz val="12"/>
      <name val="Times New Roman"/>
      <family val="1"/>
    </font>
    <font>
      <b/>
      <sz val="9"/>
      <color theme="1"/>
      <name val="Times New Roman"/>
      <family val="1"/>
    </font>
    <font>
      <b/>
      <sz val="11"/>
      <color theme="1"/>
      <name val="Calibri"/>
      <family val="2"/>
      <scheme val="minor"/>
    </font>
    <font>
      <sz val="10"/>
      <color theme="1"/>
      <name val="Times New Roman"/>
      <family val="1"/>
    </font>
    <font>
      <b/>
      <sz val="9"/>
      <name val="Times New Roman"/>
      <family val="1"/>
    </font>
    <font>
      <b/>
      <sz val="11"/>
      <name val="Calibri"/>
      <family val="2"/>
      <scheme val="minor"/>
    </font>
    <font>
      <sz val="11"/>
      <name val="Calibri"/>
      <family val="2"/>
      <scheme val="minor"/>
    </font>
    <font>
      <sz val="12"/>
      <name val="Times New Roman"/>
      <family val="1"/>
    </font>
    <font>
      <u/>
      <sz val="11"/>
      <color theme="10"/>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127">
    <xf numFmtId="0" fontId="0" fillId="0" borderId="0" xfId="0"/>
    <xf numFmtId="0" fontId="1" fillId="0" borderId="0" xfId="0" applyFont="1" applyAlignment="1">
      <alignment wrapText="1"/>
    </xf>
    <xf numFmtId="0" fontId="2" fillId="0" borderId="0" xfId="0" applyFont="1" applyAlignment="1">
      <alignment wrapText="1"/>
    </xf>
    <xf numFmtId="0" fontId="1" fillId="0" borderId="0" xfId="0" applyFont="1" applyAlignment="1">
      <alignment horizontal="left" wrapText="1" indent="3"/>
    </xf>
    <xf numFmtId="0" fontId="2" fillId="3" borderId="1" xfId="0" applyFont="1" applyFill="1" applyBorder="1" applyAlignment="1">
      <alignment horizontal="left" vertical="top" wrapText="1"/>
    </xf>
    <xf numFmtId="0" fontId="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right" vertical="top" wrapText="1"/>
    </xf>
    <xf numFmtId="0" fontId="1" fillId="4" borderId="1" xfId="0" applyFont="1" applyFill="1" applyBorder="1" applyAlignment="1">
      <alignment horizontal="left" wrapText="1" indent="3"/>
    </xf>
    <xf numFmtId="0" fontId="1" fillId="4" borderId="1" xfId="0" applyFont="1" applyFill="1" applyBorder="1" applyAlignment="1">
      <alignment horizontal="left" wrapText="1" indent="1"/>
    </xf>
    <xf numFmtId="0" fontId="2" fillId="3" borderId="0" xfId="0" applyFont="1" applyFill="1" applyAlignment="1">
      <alignment horizontal="left" wrapText="1" indent="3"/>
    </xf>
    <xf numFmtId="0" fontId="2" fillId="3" borderId="1" xfId="0" applyFont="1" applyFill="1" applyBorder="1" applyAlignment="1">
      <alignment horizontal="left" wrapText="1" indent="3"/>
    </xf>
    <xf numFmtId="0" fontId="1" fillId="4" borderId="1" xfId="0" applyFont="1" applyFill="1" applyBorder="1" applyAlignment="1">
      <alignment horizontal="left" vertical="top" wrapText="1" indent="3"/>
    </xf>
    <xf numFmtId="0" fontId="1" fillId="0" borderId="0" xfId="0" applyFont="1" applyAlignment="1">
      <alignment horizont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2" fillId="0" borderId="0" xfId="0" applyFont="1" applyAlignment="1">
      <alignment horizontal="left" vertical="center" wrapText="1"/>
    </xf>
    <xf numFmtId="0" fontId="7" fillId="0" borderId="0" xfId="0" applyFont="1" applyAlignment="1">
      <alignment wrapText="1"/>
    </xf>
    <xf numFmtId="0" fontId="7" fillId="3" borderId="0" xfId="0" applyFont="1" applyFill="1" applyAlignment="1">
      <alignment wrapText="1"/>
    </xf>
    <xf numFmtId="0" fontId="2" fillId="3" borderId="7" xfId="0" applyFont="1" applyFill="1" applyBorder="1" applyAlignment="1">
      <alignment wrapText="1"/>
    </xf>
    <xf numFmtId="0" fontId="6" fillId="0" borderId="0" xfId="0" applyFont="1"/>
    <xf numFmtId="0" fontId="6" fillId="0" borderId="0" xfId="0" applyFont="1" applyAlignment="1">
      <alignment horizontal="center"/>
    </xf>
    <xf numFmtId="0" fontId="0" fillId="0" borderId="0" xfId="0" applyAlignment="1">
      <alignment horizontal="center"/>
    </xf>
    <xf numFmtId="0" fontId="6" fillId="0" borderId="0" xfId="0" applyFont="1" applyAlignment="1">
      <alignment wrapText="1"/>
    </xf>
    <xf numFmtId="0" fontId="0" fillId="0" borderId="0" xfId="0" applyAlignment="1">
      <alignment wrapText="1"/>
    </xf>
    <xf numFmtId="0" fontId="2" fillId="2" borderId="1" xfId="0" applyFont="1" applyFill="1" applyBorder="1" applyAlignment="1">
      <alignment horizontal="center" wrapText="1"/>
    </xf>
    <xf numFmtId="0" fontId="2" fillId="3" borderId="1" xfId="0" applyFont="1" applyFill="1" applyBorder="1" applyAlignment="1">
      <alignment horizontal="left" wrapText="1" indent="1"/>
    </xf>
    <xf numFmtId="0" fontId="1" fillId="4" borderId="1" xfId="0" applyFont="1" applyFill="1" applyBorder="1" applyAlignment="1">
      <alignment horizontal="left" vertical="top" wrapText="1"/>
    </xf>
    <xf numFmtId="0" fontId="1" fillId="0" borderId="0" xfId="0" applyFont="1" applyFill="1" applyAlignment="1">
      <alignment wrapText="1"/>
    </xf>
    <xf numFmtId="0" fontId="2" fillId="3" borderId="3"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0" borderId="0" xfId="0" applyFont="1" applyAlignment="1">
      <alignment horizontal="center" wrapText="1"/>
    </xf>
    <xf numFmtId="0" fontId="1" fillId="4" borderId="0" xfId="0" applyFont="1" applyFill="1" applyBorder="1" applyAlignment="1">
      <alignment horizontal="left" vertical="top" wrapText="1"/>
    </xf>
    <xf numFmtId="0" fontId="2" fillId="4" borderId="2" xfId="0" applyFont="1" applyFill="1" applyBorder="1" applyAlignment="1">
      <alignment horizontal="center" vertical="center" wrapText="1"/>
    </xf>
    <xf numFmtId="0" fontId="4" fillId="0" borderId="0" xfId="0" applyFont="1" applyAlignment="1">
      <alignment wrapText="1"/>
    </xf>
    <xf numFmtId="0" fontId="8"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0" borderId="0" xfId="0" applyFont="1" applyAlignment="1">
      <alignment horizontal="right"/>
    </xf>
    <xf numFmtId="0" fontId="2" fillId="0" borderId="0" xfId="0" applyFont="1" applyBorder="1"/>
    <xf numFmtId="0" fontId="1" fillId="0" borderId="0" xfId="0" applyFont="1" applyBorder="1"/>
    <xf numFmtId="0" fontId="1" fillId="0" borderId="0" xfId="0" applyFont="1" applyBorder="1" applyAlignment="1">
      <alignment horizontal="left"/>
    </xf>
    <xf numFmtId="0" fontId="1" fillId="0" borderId="0" xfId="0" applyFont="1" applyBorder="1" applyAlignment="1">
      <alignment wrapText="1"/>
    </xf>
    <xf numFmtId="0" fontId="1" fillId="0" borderId="0" xfId="0" applyFont="1" applyBorder="1" applyAlignment="1"/>
    <xf numFmtId="0" fontId="1" fillId="0" borderId="0" xfId="0" applyFont="1" applyBorder="1" applyAlignment="1">
      <alignment horizontal="center"/>
    </xf>
    <xf numFmtId="0" fontId="2" fillId="0" borderId="0" xfId="0" applyFont="1" applyAlignment="1">
      <alignment horizontal="center" vertical="center" wrapText="1"/>
    </xf>
    <xf numFmtId="0" fontId="2" fillId="0" borderId="0" xfId="0" applyFont="1" applyBorder="1" applyAlignment="1">
      <alignment wrapText="1"/>
    </xf>
    <xf numFmtId="0" fontId="2" fillId="0" borderId="0" xfId="0" applyFont="1" applyBorder="1" applyAlignment="1">
      <alignment horizontal="left"/>
    </xf>
    <xf numFmtId="0" fontId="1" fillId="0" borderId="0" xfId="0" applyFont="1" applyBorder="1" applyAlignment="1">
      <alignment horizontal="left" wrapText="1"/>
    </xf>
    <xf numFmtId="164" fontId="0" fillId="0" borderId="0" xfId="0" applyNumberFormat="1"/>
    <xf numFmtId="0" fontId="1" fillId="0" borderId="0" xfId="0" applyFont="1" applyAlignment="1">
      <alignment vertical="center" wrapText="1"/>
    </xf>
    <xf numFmtId="0" fontId="12" fillId="0" borderId="0" xfId="1" applyAlignment="1">
      <alignment wrapText="1"/>
    </xf>
    <xf numFmtId="0" fontId="1" fillId="0" borderId="0" xfId="0" applyFont="1" applyFill="1" applyBorder="1" applyAlignment="1">
      <alignment wrapText="1"/>
    </xf>
    <xf numFmtId="0" fontId="8" fillId="3"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left" wrapText="1" indent="3"/>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1" fillId="0" borderId="0" xfId="0" applyFont="1" applyAlignment="1">
      <alignment horizontal="center" wrapText="1"/>
    </xf>
    <xf numFmtId="0" fontId="11" fillId="5" borderId="0" xfId="0" applyFont="1" applyFill="1" applyAlignment="1">
      <alignment wrapText="1"/>
    </xf>
    <xf numFmtId="0" fontId="7" fillId="0" borderId="1" xfId="0" applyFont="1" applyBorder="1" applyAlignment="1">
      <alignment horizontal="center" vertical="center" wrapText="1"/>
    </xf>
    <xf numFmtId="0" fontId="7" fillId="0" borderId="1" xfId="0" applyFont="1" applyBorder="1" applyAlignment="1">
      <alignment horizontal="left" vertical="top" wrapText="1"/>
    </xf>
    <xf numFmtId="0" fontId="1" fillId="0" borderId="1" xfId="0" quotePrefix="1" applyFont="1" applyBorder="1" applyAlignment="1">
      <alignment horizontal="center" vertical="center" wrapText="1"/>
    </xf>
    <xf numFmtId="0" fontId="1" fillId="0" borderId="0" xfId="0" applyFont="1" applyFill="1" applyBorder="1" applyAlignment="1">
      <alignment horizontal="left" wrapText="1"/>
    </xf>
    <xf numFmtId="0" fontId="2" fillId="8" borderId="0" xfId="0" applyFont="1" applyFill="1" applyBorder="1" applyAlignment="1">
      <alignment wrapText="1"/>
    </xf>
    <xf numFmtId="0" fontId="1" fillId="8" borderId="0" xfId="0" applyFont="1" applyFill="1" applyBorder="1" applyAlignment="1">
      <alignment wrapText="1"/>
    </xf>
    <xf numFmtId="0" fontId="2" fillId="8" borderId="0" xfId="0" applyFont="1" applyFill="1" applyBorder="1" applyAlignment="1">
      <alignment horizontal="center" wrapText="1"/>
    </xf>
    <xf numFmtId="0" fontId="0" fillId="0" borderId="0" xfId="0" applyFont="1"/>
    <xf numFmtId="164" fontId="0" fillId="0" borderId="0" xfId="0" applyNumberFormat="1" applyAlignment="1">
      <alignment horizontal="center"/>
    </xf>
    <xf numFmtId="0" fontId="0" fillId="0" borderId="0" xfId="0" applyAlignment="1">
      <alignment horizontal="center" wrapText="1"/>
    </xf>
    <xf numFmtId="0" fontId="6" fillId="0" borderId="0" xfId="0" applyFont="1" applyAlignment="1">
      <alignment horizontal="center" wrapText="1"/>
    </xf>
    <xf numFmtId="0" fontId="1" fillId="0" borderId="1" xfId="0" applyFont="1" applyBorder="1" applyAlignment="1">
      <alignment horizontal="center" vertical="top" wrapText="1"/>
    </xf>
    <xf numFmtId="0" fontId="0" fillId="8" borderId="0" xfId="0" applyFill="1" applyAlignment="1">
      <alignment horizontal="center"/>
    </xf>
    <xf numFmtId="0" fontId="2" fillId="0" borderId="0" xfId="0" applyFont="1" applyAlignment="1">
      <alignment horizontal="center" vertic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4" borderId="2" xfId="0" applyFont="1" applyFill="1" applyBorder="1" applyAlignment="1">
      <alignment horizontal="left" wrapText="1"/>
    </xf>
    <xf numFmtId="0" fontId="1" fillId="4" borderId="5" xfId="0" applyFont="1" applyFill="1" applyBorder="1" applyAlignment="1">
      <alignment horizontal="left" wrapText="1"/>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1" fillId="0" borderId="8"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11"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11" xfId="0" applyFont="1" applyFill="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4" fillId="4" borderId="2"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4" fillId="6" borderId="7" xfId="0" applyFont="1" applyFill="1" applyBorder="1" applyAlignment="1">
      <alignment horizontal="center" wrapText="1"/>
    </xf>
    <xf numFmtId="0" fontId="2" fillId="7" borderId="7" xfId="0" applyFont="1" applyFill="1" applyBorder="1" applyAlignment="1">
      <alignment horizontal="center" wrapText="1"/>
    </xf>
    <xf numFmtId="0" fontId="2" fillId="0" borderId="5" xfId="0" applyFont="1" applyFill="1" applyBorder="1" applyAlignment="1">
      <alignment horizontal="center"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5" xfId="0" applyBorder="1" applyAlignment="1">
      <alignment horizontal="center" vertical="center" wrapText="1"/>
    </xf>
    <xf numFmtId="0" fontId="9" fillId="0" borderId="5" xfId="0" applyFont="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2" fillId="0" borderId="6" xfId="0" applyFont="1" applyFill="1" applyBorder="1" applyAlignment="1">
      <alignment horizontal="center" vertical="center"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zoomScale="90" zoomScaleNormal="90" workbookViewId="0">
      <selection activeCell="E3" sqref="E3"/>
    </sheetView>
  </sheetViews>
  <sheetFormatPr defaultColWidth="32.109375" defaultRowHeight="15.6" x14ac:dyDescent="0.3"/>
  <cols>
    <col min="1" max="1" width="32.109375" style="40"/>
    <col min="2" max="3" width="32.109375" style="43"/>
    <col min="4" max="16384" width="32.109375" style="41"/>
  </cols>
  <sheetData>
    <row r="1" spans="1:10" ht="42" customHeight="1" x14ac:dyDescent="0.3">
      <c r="A1" s="79" t="s">
        <v>89</v>
      </c>
      <c r="B1" s="79"/>
      <c r="C1" s="79"/>
      <c r="D1" s="42"/>
      <c r="E1" s="42"/>
      <c r="F1" s="44"/>
      <c r="G1" s="45"/>
      <c r="H1" s="42"/>
      <c r="I1" s="42"/>
      <c r="J1" s="42"/>
    </row>
    <row r="2" spans="1:10" x14ac:dyDescent="0.3">
      <c r="B2" s="72" t="s">
        <v>149</v>
      </c>
      <c r="C2" s="49"/>
      <c r="D2" s="42"/>
      <c r="E2" s="42"/>
      <c r="F2" s="44"/>
      <c r="G2" s="45"/>
      <c r="H2" s="42"/>
      <c r="I2" s="42"/>
      <c r="J2" s="42"/>
    </row>
    <row r="3" spans="1:10" ht="31.2" x14ac:dyDescent="0.3">
      <c r="A3" s="40" t="s">
        <v>75</v>
      </c>
      <c r="B3" s="70" t="s">
        <v>92</v>
      </c>
      <c r="C3" s="47" t="s">
        <v>90</v>
      </c>
      <c r="D3" s="48" t="s">
        <v>91</v>
      </c>
      <c r="E3" s="42"/>
      <c r="F3" s="44"/>
      <c r="G3" s="45"/>
      <c r="H3" s="42"/>
      <c r="I3" s="42"/>
      <c r="J3" s="42"/>
    </row>
    <row r="4" spans="1:10" ht="62.4" x14ac:dyDescent="0.3">
      <c r="A4" s="40" t="s">
        <v>1</v>
      </c>
      <c r="B4" s="71" t="s">
        <v>143</v>
      </c>
      <c r="C4" s="49" t="s">
        <v>93</v>
      </c>
      <c r="D4" s="49" t="s">
        <v>112</v>
      </c>
      <c r="E4" s="42"/>
      <c r="F4" s="44"/>
      <c r="G4" s="45"/>
      <c r="H4" s="42"/>
      <c r="I4" s="42"/>
      <c r="J4" s="42"/>
    </row>
    <row r="5" spans="1:10" x14ac:dyDescent="0.3">
      <c r="A5" s="40" t="s">
        <v>76</v>
      </c>
      <c r="B5" s="71" t="s">
        <v>96</v>
      </c>
      <c r="C5" s="49" t="s">
        <v>96</v>
      </c>
      <c r="D5" s="42" t="s">
        <v>96</v>
      </c>
      <c r="E5" s="42"/>
      <c r="F5" s="44"/>
      <c r="G5" s="45"/>
      <c r="H5" s="42"/>
      <c r="I5" s="42"/>
      <c r="J5" s="42"/>
    </row>
    <row r="6" spans="1:10" x14ac:dyDescent="0.3">
      <c r="A6" s="40" t="s">
        <v>77</v>
      </c>
      <c r="B6" s="71" t="s">
        <v>102</v>
      </c>
      <c r="C6" s="49" t="s">
        <v>97</v>
      </c>
      <c r="D6" s="42" t="s">
        <v>96</v>
      </c>
      <c r="E6" s="42"/>
      <c r="F6" s="44"/>
      <c r="G6" s="45"/>
      <c r="H6" s="42"/>
      <c r="I6" s="42"/>
      <c r="J6" s="42"/>
    </row>
    <row r="7" spans="1:10" x14ac:dyDescent="0.3">
      <c r="A7" s="40" t="s">
        <v>78</v>
      </c>
      <c r="B7" s="71" t="s">
        <v>96</v>
      </c>
      <c r="C7" s="49" t="s">
        <v>96</v>
      </c>
      <c r="D7" s="41" t="s">
        <v>96</v>
      </c>
      <c r="F7" s="44"/>
      <c r="G7" s="45"/>
      <c r="I7" s="42"/>
      <c r="J7" s="42"/>
    </row>
    <row r="8" spans="1:10" ht="78" x14ac:dyDescent="0.3">
      <c r="A8" s="40" t="s">
        <v>79</v>
      </c>
      <c r="B8" s="71" t="s">
        <v>104</v>
      </c>
      <c r="C8" s="69" t="s">
        <v>148</v>
      </c>
      <c r="D8" s="53" t="s">
        <v>113</v>
      </c>
      <c r="G8" s="45"/>
      <c r="I8" s="42"/>
      <c r="J8" s="42"/>
    </row>
    <row r="9" spans="1:10" x14ac:dyDescent="0.3">
      <c r="A9" s="40" t="s">
        <v>80</v>
      </c>
      <c r="B9" s="71" t="s">
        <v>114</v>
      </c>
      <c r="C9" s="43" t="s">
        <v>109</v>
      </c>
      <c r="D9" s="41" t="s">
        <v>95</v>
      </c>
    </row>
    <row r="10" spans="1:10" x14ac:dyDescent="0.3">
      <c r="A10" s="40" t="s">
        <v>81</v>
      </c>
      <c r="B10" s="71" t="s">
        <v>96</v>
      </c>
      <c r="C10" s="43" t="s">
        <v>96</v>
      </c>
      <c r="D10" s="41" t="s">
        <v>96</v>
      </c>
    </row>
    <row r="11" spans="1:10" ht="78" x14ac:dyDescent="0.3">
      <c r="A11" s="40" t="s">
        <v>82</v>
      </c>
      <c r="B11" s="71" t="s">
        <v>96</v>
      </c>
      <c r="C11" s="53" t="s">
        <v>127</v>
      </c>
      <c r="D11" s="41" t="s">
        <v>96</v>
      </c>
    </row>
    <row r="12" spans="1:10" x14ac:dyDescent="0.3">
      <c r="C12" s="43" t="s">
        <v>103</v>
      </c>
    </row>
  </sheetData>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8"/>
  <sheetViews>
    <sheetView topLeftCell="L1" zoomScale="80" zoomScaleNormal="80" workbookViewId="0">
      <pane ySplit="3" topLeftCell="A6" activePane="bottomLeft" state="frozen"/>
      <selection pane="bottomLeft" activeCell="U9" sqref="U9"/>
    </sheetView>
  </sheetViews>
  <sheetFormatPr defaultRowHeight="15.6" x14ac:dyDescent="0.3"/>
  <cols>
    <col min="1" max="1" width="19.88671875" style="1" bestFit="1" customWidth="1"/>
    <col min="2" max="2" width="18.77734375" style="1" customWidth="1"/>
    <col min="3" max="3" width="27.77734375" style="1" customWidth="1"/>
    <col min="4" max="4" width="15.77734375" style="1" customWidth="1"/>
    <col min="5" max="5" width="17.44140625" style="1" customWidth="1"/>
    <col min="6" max="6" width="25.5546875" style="1" customWidth="1"/>
    <col min="7" max="7" width="41.21875" style="1" customWidth="1"/>
    <col min="8" max="9" width="25.5546875" style="1" customWidth="1"/>
    <col min="10" max="10" width="20.109375" style="1" customWidth="1"/>
    <col min="11" max="11" width="25.5546875" style="1" customWidth="1"/>
    <col min="12" max="12" width="20.21875" style="1" customWidth="1"/>
    <col min="13" max="13" width="17.77734375" style="1" customWidth="1"/>
    <col min="14" max="14" width="20.5546875" style="1" customWidth="1"/>
    <col min="15" max="15" width="16.33203125" style="1" customWidth="1"/>
    <col min="16" max="16" width="20.88671875" style="1" customWidth="1"/>
    <col min="17" max="17" width="16.44140625" style="1" customWidth="1"/>
    <col min="18" max="18" width="41.88671875" style="1" customWidth="1"/>
    <col min="19" max="19" width="41" style="1" customWidth="1"/>
    <col min="20" max="20" width="13" style="1" bestFit="1" customWidth="1"/>
    <col min="21" max="21" width="16.21875" style="1" customWidth="1"/>
    <col min="22" max="22" width="23.109375" style="1" customWidth="1"/>
    <col min="23" max="16384" width="8.88671875" style="1"/>
  </cols>
  <sheetData>
    <row r="1" spans="1:20" ht="50.4" customHeight="1" x14ac:dyDescent="0.3">
      <c r="A1" s="79" t="s">
        <v>30</v>
      </c>
      <c r="B1" s="79"/>
      <c r="C1" s="79"/>
      <c r="D1" s="16" t="s">
        <v>31</v>
      </c>
      <c r="E1" s="79" t="s">
        <v>111</v>
      </c>
      <c r="F1" s="79"/>
      <c r="H1" s="16"/>
      <c r="I1" s="16"/>
      <c r="J1" s="16"/>
      <c r="K1" s="16"/>
      <c r="L1" s="16"/>
      <c r="M1" s="16"/>
    </row>
    <row r="2" spans="1:20" s="2" customFormat="1" ht="46.8" x14ac:dyDescent="0.3">
      <c r="A2" s="19" t="s">
        <v>3</v>
      </c>
      <c r="B2" s="19" t="s">
        <v>2</v>
      </c>
      <c r="C2" s="19" t="s">
        <v>15</v>
      </c>
      <c r="D2" s="19" t="s">
        <v>16</v>
      </c>
      <c r="E2" s="19" t="s">
        <v>18</v>
      </c>
      <c r="F2" s="19" t="s">
        <v>20</v>
      </c>
      <c r="G2" s="19" t="s">
        <v>5</v>
      </c>
      <c r="H2" s="19" t="s">
        <v>7</v>
      </c>
      <c r="I2" s="19" t="s">
        <v>8</v>
      </c>
      <c r="J2" s="19" t="s">
        <v>9</v>
      </c>
      <c r="K2" s="19" t="s">
        <v>6</v>
      </c>
      <c r="L2" s="19" t="s">
        <v>10</v>
      </c>
      <c r="M2" s="19" t="s">
        <v>11</v>
      </c>
      <c r="N2" s="19" t="s">
        <v>27</v>
      </c>
      <c r="O2" s="19" t="s">
        <v>43</v>
      </c>
      <c r="P2" s="19" t="s">
        <v>4</v>
      </c>
      <c r="Q2" s="19" t="s">
        <v>12</v>
      </c>
      <c r="R2" s="19" t="s">
        <v>13</v>
      </c>
      <c r="S2" s="19" t="s">
        <v>28</v>
      </c>
      <c r="T2" s="19" t="s">
        <v>29</v>
      </c>
    </row>
    <row r="3" spans="1:20" s="17" customFormat="1" ht="79.2" x14ac:dyDescent="0.25">
      <c r="A3" s="18"/>
      <c r="B3" s="18" t="s">
        <v>26</v>
      </c>
      <c r="C3" s="18" t="s">
        <v>14</v>
      </c>
      <c r="D3" s="18" t="s">
        <v>17</v>
      </c>
      <c r="E3" s="18" t="s">
        <v>19</v>
      </c>
      <c r="F3" s="18" t="s">
        <v>21</v>
      </c>
      <c r="G3" s="18" t="s">
        <v>55</v>
      </c>
      <c r="H3" s="18" t="s">
        <v>23</v>
      </c>
      <c r="I3" s="18" t="s">
        <v>24</v>
      </c>
      <c r="J3" s="18" t="s">
        <v>25</v>
      </c>
      <c r="K3" s="18" t="s">
        <v>22</v>
      </c>
      <c r="L3" s="18"/>
      <c r="M3" s="18"/>
      <c r="N3" s="18"/>
      <c r="O3" s="18"/>
      <c r="P3" s="18"/>
      <c r="Q3" s="18"/>
      <c r="R3" s="18"/>
      <c r="S3" s="18"/>
      <c r="T3" s="18"/>
    </row>
    <row r="4" spans="1:20" ht="78" x14ac:dyDescent="0.3">
      <c r="A4" s="1" t="s">
        <v>100</v>
      </c>
      <c r="B4" s="1" t="s">
        <v>95</v>
      </c>
      <c r="C4" s="28" t="s">
        <v>128</v>
      </c>
      <c r="D4" s="51" t="s">
        <v>106</v>
      </c>
      <c r="E4" s="51" t="s">
        <v>108</v>
      </c>
      <c r="F4" s="1" t="s">
        <v>95</v>
      </c>
      <c r="G4" s="1" t="s">
        <v>105</v>
      </c>
      <c r="H4" s="1" t="s">
        <v>109</v>
      </c>
      <c r="I4" s="1" t="s">
        <v>110</v>
      </c>
      <c r="J4" s="1" t="s">
        <v>98</v>
      </c>
      <c r="K4" s="1" t="s">
        <v>109</v>
      </c>
      <c r="L4" s="1" t="s">
        <v>95</v>
      </c>
      <c r="M4" s="1" t="s">
        <v>95</v>
      </c>
      <c r="N4" s="1" t="s">
        <v>95</v>
      </c>
      <c r="O4" s="1" t="s">
        <v>95</v>
      </c>
      <c r="P4" s="1" t="s">
        <v>95</v>
      </c>
      <c r="Q4" s="1" t="s">
        <v>95</v>
      </c>
      <c r="R4" s="1" t="s">
        <v>98</v>
      </c>
      <c r="S4" s="1" t="s">
        <v>129</v>
      </c>
      <c r="T4" s="1" t="s">
        <v>95</v>
      </c>
    </row>
    <row r="5" spans="1:20" ht="140.4" x14ac:dyDescent="0.3">
      <c r="A5" s="1" t="s">
        <v>94</v>
      </c>
      <c r="B5" s="1" t="s">
        <v>95</v>
      </c>
      <c r="C5" s="28" t="s">
        <v>118</v>
      </c>
      <c r="D5" s="1" t="s">
        <v>107</v>
      </c>
      <c r="E5" s="28" t="s">
        <v>119</v>
      </c>
      <c r="F5" s="1" t="s">
        <v>95</v>
      </c>
      <c r="G5" s="28" t="s">
        <v>120</v>
      </c>
      <c r="H5" s="1" t="s">
        <v>95</v>
      </c>
      <c r="I5" s="1" t="s">
        <v>98</v>
      </c>
      <c r="J5" s="1" t="s">
        <v>98</v>
      </c>
      <c r="K5" s="1" t="s">
        <v>95</v>
      </c>
      <c r="L5" s="1" t="s">
        <v>95</v>
      </c>
      <c r="M5" s="28" t="s">
        <v>116</v>
      </c>
      <c r="N5" s="28" t="s">
        <v>117</v>
      </c>
      <c r="O5" s="1" t="s">
        <v>95</v>
      </c>
      <c r="P5" s="1" t="s">
        <v>95</v>
      </c>
      <c r="Q5" s="1" t="s">
        <v>95</v>
      </c>
      <c r="R5" s="1" t="s">
        <v>98</v>
      </c>
      <c r="S5" s="28" t="s">
        <v>121</v>
      </c>
      <c r="T5" s="1" t="s">
        <v>95</v>
      </c>
    </row>
    <row r="6" spans="1:20" ht="171.6" customHeight="1" x14ac:dyDescent="0.3">
      <c r="A6" s="1" t="s">
        <v>101</v>
      </c>
      <c r="B6" s="1" t="s">
        <v>95</v>
      </c>
      <c r="C6" s="1" t="s">
        <v>95</v>
      </c>
      <c r="D6" s="1" t="s">
        <v>95</v>
      </c>
      <c r="E6" s="28" t="s">
        <v>122</v>
      </c>
      <c r="F6" s="1" t="s">
        <v>95</v>
      </c>
      <c r="G6" s="28" t="s">
        <v>123</v>
      </c>
      <c r="H6" s="1" t="s">
        <v>95</v>
      </c>
      <c r="I6" s="1" t="s">
        <v>98</v>
      </c>
      <c r="J6" s="28" t="s">
        <v>124</v>
      </c>
      <c r="K6" s="28" t="s">
        <v>125</v>
      </c>
      <c r="L6" s="1" t="s">
        <v>95</v>
      </c>
      <c r="M6" s="1" t="s">
        <v>95</v>
      </c>
      <c r="N6" s="1" t="s">
        <v>95</v>
      </c>
      <c r="O6" s="1" t="s">
        <v>95</v>
      </c>
      <c r="P6" s="1" t="s">
        <v>95</v>
      </c>
      <c r="Q6" s="1" t="s">
        <v>95</v>
      </c>
      <c r="R6" s="28" t="s">
        <v>115</v>
      </c>
      <c r="S6" s="28" t="s">
        <v>126</v>
      </c>
      <c r="T6" s="1" t="s">
        <v>96</v>
      </c>
    </row>
    <row r="7" spans="1:20" x14ac:dyDescent="0.3">
      <c r="C7" s="28"/>
      <c r="E7" s="28"/>
      <c r="G7" s="52"/>
      <c r="J7" s="28"/>
      <c r="K7" s="28"/>
    </row>
    <row r="8" spans="1:20" x14ac:dyDescent="0.3">
      <c r="C8" s="28"/>
      <c r="G8" s="28"/>
    </row>
  </sheetData>
  <mergeCells count="2">
    <mergeCell ref="A1:C1"/>
    <mergeCell ref="E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BC737-1981-4E36-A2D1-C95C40A73C01}">
  <dimension ref="A1:G4"/>
  <sheetViews>
    <sheetView workbookViewId="0">
      <selection activeCell="G3" sqref="G3"/>
    </sheetView>
  </sheetViews>
  <sheetFormatPr defaultRowHeight="14.4" x14ac:dyDescent="0.3"/>
  <cols>
    <col min="1" max="1" width="21.88671875" style="73" customWidth="1"/>
    <col min="2" max="2" width="17.5546875" style="22" customWidth="1"/>
    <col min="3" max="3" width="17.88671875" style="22" customWidth="1"/>
    <col min="4" max="4" width="15.88671875" style="22" customWidth="1"/>
    <col min="5" max="5" width="16.109375" style="22" customWidth="1"/>
    <col min="6" max="6" width="15.77734375" style="22" customWidth="1"/>
    <col min="7" max="7" width="17.44140625" customWidth="1"/>
  </cols>
  <sheetData>
    <row r="1" spans="1:7" x14ac:dyDescent="0.3">
      <c r="A1" s="20" t="s">
        <v>150</v>
      </c>
    </row>
    <row r="2" spans="1:7" s="23" customFormat="1" ht="43.2" x14ac:dyDescent="0.3">
      <c r="A2" s="20" t="s">
        <v>3</v>
      </c>
      <c r="B2" s="76" t="s">
        <v>151</v>
      </c>
      <c r="C2" s="76" t="s">
        <v>152</v>
      </c>
      <c r="D2" s="76" t="s">
        <v>153</v>
      </c>
      <c r="E2" s="76" t="s">
        <v>154</v>
      </c>
      <c r="F2" s="76" t="s">
        <v>155</v>
      </c>
    </row>
    <row r="3" spans="1:7" x14ac:dyDescent="0.3">
      <c r="A3" s="73" t="s">
        <v>100</v>
      </c>
      <c r="B3" s="22">
        <f>SUM('Written Eval'!D23)</f>
        <v>70</v>
      </c>
      <c r="C3" s="22" t="s">
        <v>95</v>
      </c>
      <c r="D3" s="22">
        <f>SUM(Interview_Pres!C10)</f>
        <v>28</v>
      </c>
      <c r="E3" s="22" t="s">
        <v>95</v>
      </c>
      <c r="F3" s="22" t="s">
        <v>161</v>
      </c>
      <c r="G3" s="78" t="s">
        <v>149</v>
      </c>
    </row>
    <row r="4" spans="1:7" x14ac:dyDescent="0.3">
      <c r="A4" s="73" t="s">
        <v>99</v>
      </c>
      <c r="B4" s="22">
        <f>SUM('Written Eval'!F23)</f>
        <v>52</v>
      </c>
      <c r="C4" s="22" t="s">
        <v>159</v>
      </c>
      <c r="D4" s="22" t="s">
        <v>58</v>
      </c>
      <c r="E4" s="22" t="s">
        <v>58</v>
      </c>
      <c r="F4" s="22" t="s">
        <v>58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topLeftCell="A16" zoomScale="70" zoomScaleNormal="70" workbookViewId="0">
      <pane xSplit="2" topLeftCell="C1" activePane="topRight" state="frozen"/>
      <selection pane="topRight" activeCell="D25" sqref="D25"/>
    </sheetView>
  </sheetViews>
  <sheetFormatPr defaultRowHeight="15.6" x14ac:dyDescent="0.3"/>
  <cols>
    <col min="1" max="1" width="87.21875" style="1" customWidth="1"/>
    <col min="2" max="2" width="17.77734375" style="13" customWidth="1"/>
    <col min="3" max="4" width="21.21875" style="34" customWidth="1"/>
    <col min="5" max="6" width="21.21875" style="1" customWidth="1"/>
    <col min="7" max="7" width="21.21875" style="53" customWidth="1"/>
    <col min="8" max="9" width="21.21875" style="1" customWidth="1"/>
    <col min="10" max="16384" width="8.88671875" style="1"/>
  </cols>
  <sheetData>
    <row r="1" spans="1:7" ht="41.4" customHeight="1" x14ac:dyDescent="0.3">
      <c r="A1" s="79" t="s">
        <v>63</v>
      </c>
      <c r="B1" s="79"/>
      <c r="C1" s="79"/>
      <c r="D1" s="46"/>
    </row>
    <row r="2" spans="1:7" ht="54" customHeight="1" x14ac:dyDescent="0.3">
      <c r="A2" s="1" t="s">
        <v>41</v>
      </c>
      <c r="B2" s="31" t="s">
        <v>60</v>
      </c>
      <c r="C2" s="108" t="s">
        <v>100</v>
      </c>
      <c r="D2" s="108"/>
      <c r="E2" s="109" t="s">
        <v>99</v>
      </c>
      <c r="F2" s="109"/>
    </row>
    <row r="3" spans="1:7" ht="32.4" customHeight="1" x14ac:dyDescent="0.3">
      <c r="A3" s="26" t="s">
        <v>32</v>
      </c>
      <c r="B3" s="29"/>
      <c r="C3" s="35" t="s">
        <v>130</v>
      </c>
      <c r="D3" s="35" t="s">
        <v>131</v>
      </c>
      <c r="E3" s="35" t="s">
        <v>130</v>
      </c>
      <c r="F3" s="54" t="s">
        <v>131</v>
      </c>
      <c r="G3" s="55"/>
    </row>
    <row r="4" spans="1:7" ht="121.2" customHeight="1" x14ac:dyDescent="0.3">
      <c r="A4" s="27" t="s">
        <v>88</v>
      </c>
      <c r="B4" s="86">
        <v>10</v>
      </c>
      <c r="C4" s="105">
        <v>8</v>
      </c>
      <c r="D4" s="105">
        <f>C4*1</f>
        <v>8</v>
      </c>
      <c r="E4" s="103">
        <v>5</v>
      </c>
      <c r="F4" s="103">
        <f>E4*1</f>
        <v>5</v>
      </c>
      <c r="G4" s="115"/>
    </row>
    <row r="5" spans="1:7" ht="133.19999999999999" customHeight="1" x14ac:dyDescent="0.3">
      <c r="A5" s="27" t="s">
        <v>42</v>
      </c>
      <c r="B5" s="117"/>
      <c r="C5" s="118"/>
      <c r="D5" s="106"/>
      <c r="E5" s="107"/>
      <c r="F5" s="110"/>
      <c r="G5" s="116"/>
    </row>
    <row r="6" spans="1:7" ht="117.6" customHeight="1" x14ac:dyDescent="0.3">
      <c r="A6" s="32" t="s">
        <v>57</v>
      </c>
      <c r="B6" s="30" t="s">
        <v>58</v>
      </c>
      <c r="C6" s="111" t="s">
        <v>134</v>
      </c>
      <c r="D6" s="112"/>
      <c r="E6" s="113"/>
      <c r="F6" s="114"/>
      <c r="G6" s="56"/>
    </row>
    <row r="7" spans="1:7" ht="24.6" customHeight="1" x14ac:dyDescent="0.3">
      <c r="A7" s="10" t="s">
        <v>44</v>
      </c>
      <c r="B7" s="10"/>
      <c r="C7" s="35" t="s">
        <v>130</v>
      </c>
      <c r="D7" s="35" t="s">
        <v>131</v>
      </c>
      <c r="E7" s="35" t="s">
        <v>130</v>
      </c>
      <c r="F7" s="35" t="s">
        <v>131</v>
      </c>
      <c r="G7" s="57"/>
    </row>
    <row r="8" spans="1:7" ht="130.19999999999999" customHeight="1" x14ac:dyDescent="0.3">
      <c r="A8" s="27" t="s">
        <v>56</v>
      </c>
      <c r="B8" s="6">
        <v>10</v>
      </c>
      <c r="C8" s="36">
        <v>8</v>
      </c>
      <c r="D8" s="36">
        <f>C8*1</f>
        <v>8</v>
      </c>
      <c r="E8" s="14">
        <v>5</v>
      </c>
      <c r="F8" s="14">
        <f>E8*1</f>
        <v>5</v>
      </c>
      <c r="G8" s="58"/>
    </row>
    <row r="9" spans="1:7" ht="140.4" customHeight="1" x14ac:dyDescent="0.3">
      <c r="A9" s="9" t="s">
        <v>57</v>
      </c>
      <c r="B9" s="30" t="s">
        <v>58</v>
      </c>
      <c r="C9" s="123" t="s">
        <v>135</v>
      </c>
      <c r="D9" s="124"/>
      <c r="E9" s="82"/>
      <c r="F9" s="83"/>
      <c r="G9" s="58"/>
    </row>
    <row r="10" spans="1:7" ht="22.8" x14ac:dyDescent="0.3">
      <c r="A10" s="11" t="s">
        <v>53</v>
      </c>
      <c r="B10" s="11"/>
      <c r="C10" s="35" t="s">
        <v>130</v>
      </c>
      <c r="D10" s="35" t="s">
        <v>133</v>
      </c>
      <c r="E10" s="35" t="s">
        <v>130</v>
      </c>
      <c r="F10" s="35" t="s">
        <v>133</v>
      </c>
      <c r="G10" s="57"/>
    </row>
    <row r="11" spans="1:7" s="28" customFormat="1" ht="79.2" customHeight="1" x14ac:dyDescent="0.3">
      <c r="A11" s="27" t="s">
        <v>61</v>
      </c>
      <c r="B11" s="86">
        <v>30</v>
      </c>
      <c r="C11" s="105">
        <v>10</v>
      </c>
      <c r="D11" s="105">
        <f>C11*3</f>
        <v>30</v>
      </c>
      <c r="E11" s="105">
        <v>8</v>
      </c>
      <c r="F11" s="105">
        <f>E11*3</f>
        <v>24</v>
      </c>
      <c r="G11" s="119"/>
    </row>
    <row r="12" spans="1:7" s="28" customFormat="1" ht="361.2" customHeight="1" x14ac:dyDescent="0.3">
      <c r="A12" s="27" t="s">
        <v>54</v>
      </c>
      <c r="B12" s="87"/>
      <c r="C12" s="106"/>
      <c r="D12" s="106"/>
      <c r="E12" s="106"/>
      <c r="F12" s="106"/>
      <c r="G12" s="119"/>
    </row>
    <row r="13" spans="1:7" ht="145.80000000000001" customHeight="1" x14ac:dyDescent="0.3">
      <c r="A13" s="84" t="s">
        <v>57</v>
      </c>
      <c r="B13" s="86" t="s">
        <v>58</v>
      </c>
      <c r="C13" s="88" t="s">
        <v>136</v>
      </c>
      <c r="D13" s="89"/>
      <c r="E13" s="92" t="s">
        <v>139</v>
      </c>
      <c r="F13" s="93"/>
      <c r="G13" s="58"/>
    </row>
    <row r="14" spans="1:7" x14ac:dyDescent="0.3">
      <c r="A14" s="85"/>
      <c r="B14" s="87"/>
      <c r="C14" s="90"/>
      <c r="D14" s="91"/>
      <c r="E14" s="94"/>
      <c r="F14" s="95"/>
      <c r="G14" s="58"/>
    </row>
    <row r="15" spans="1:7" ht="22.8" customHeight="1" x14ac:dyDescent="0.3">
      <c r="A15" s="11" t="s">
        <v>46</v>
      </c>
      <c r="B15" s="11"/>
      <c r="C15" s="35" t="s">
        <v>130</v>
      </c>
      <c r="D15" s="35" t="s">
        <v>132</v>
      </c>
      <c r="E15" s="35" t="s">
        <v>130</v>
      </c>
      <c r="F15" s="35" t="s">
        <v>132</v>
      </c>
      <c r="G15" s="57"/>
    </row>
    <row r="16" spans="1:7" x14ac:dyDescent="0.3">
      <c r="A16" s="8" t="s">
        <v>50</v>
      </c>
      <c r="B16" s="100">
        <v>20</v>
      </c>
      <c r="C16" s="120">
        <v>8</v>
      </c>
      <c r="D16" s="120">
        <f>C16*2</f>
        <v>16</v>
      </c>
      <c r="E16" s="103">
        <v>5</v>
      </c>
      <c r="F16" s="103">
        <f>E16*2</f>
        <v>10</v>
      </c>
      <c r="G16" s="59"/>
    </row>
    <row r="17" spans="1:7" x14ac:dyDescent="0.3">
      <c r="A17" s="8" t="s">
        <v>51</v>
      </c>
      <c r="B17" s="101"/>
      <c r="C17" s="121"/>
      <c r="D17" s="121"/>
      <c r="E17" s="104"/>
      <c r="F17" s="122"/>
      <c r="G17" s="60"/>
    </row>
    <row r="18" spans="1:7" x14ac:dyDescent="0.3">
      <c r="A18" s="8" t="s">
        <v>52</v>
      </c>
      <c r="B18" s="102"/>
      <c r="C18" s="121"/>
      <c r="D18" s="121"/>
      <c r="E18" s="104"/>
      <c r="F18" s="122"/>
      <c r="G18" s="60"/>
    </row>
    <row r="19" spans="1:7" ht="130.19999999999999" customHeight="1" x14ac:dyDescent="0.3">
      <c r="A19" s="8" t="s">
        <v>57</v>
      </c>
      <c r="B19" s="30" t="s">
        <v>58</v>
      </c>
      <c r="C19" s="96" t="s">
        <v>137</v>
      </c>
      <c r="D19" s="97"/>
      <c r="E19" s="98"/>
      <c r="F19" s="99"/>
      <c r="G19" s="60"/>
    </row>
    <row r="20" spans="1:7" ht="36" customHeight="1" x14ac:dyDescent="0.3">
      <c r="A20" s="11" t="s">
        <v>45</v>
      </c>
      <c r="B20" s="11"/>
      <c r="C20" s="35" t="s">
        <v>130</v>
      </c>
      <c r="D20" s="35" t="s">
        <v>131</v>
      </c>
      <c r="E20" s="35" t="s">
        <v>130</v>
      </c>
      <c r="F20" s="35" t="s">
        <v>131</v>
      </c>
      <c r="G20" s="57"/>
    </row>
    <row r="21" spans="1:7" ht="109.2" x14ac:dyDescent="0.3">
      <c r="A21" s="27" t="s">
        <v>62</v>
      </c>
      <c r="B21" s="33">
        <v>10</v>
      </c>
      <c r="C21" s="37">
        <v>8</v>
      </c>
      <c r="D21" s="37">
        <f>C21*1</f>
        <v>8</v>
      </c>
      <c r="E21" s="37">
        <v>8</v>
      </c>
      <c r="F21" s="37">
        <f>E21*1</f>
        <v>8</v>
      </c>
      <c r="G21" s="61"/>
    </row>
    <row r="22" spans="1:7" ht="125.4" customHeight="1" x14ac:dyDescent="0.3">
      <c r="A22" s="27" t="s">
        <v>57</v>
      </c>
      <c r="B22" s="30" t="s">
        <v>58</v>
      </c>
      <c r="C22" s="80" t="s">
        <v>138</v>
      </c>
      <c r="D22" s="81"/>
      <c r="E22" s="80" t="s">
        <v>140</v>
      </c>
      <c r="F22" s="81"/>
      <c r="G22" s="61"/>
    </row>
    <row r="23" spans="1:7" x14ac:dyDescent="0.3">
      <c r="A23" s="7" t="s">
        <v>59</v>
      </c>
      <c r="B23" s="6">
        <f>SUM(B4:B21)</f>
        <v>80</v>
      </c>
      <c r="C23" s="6"/>
      <c r="D23" s="63">
        <f>SUM(D4:D21)</f>
        <v>70</v>
      </c>
      <c r="E23" s="6"/>
      <c r="F23" s="6">
        <f t="shared" ref="F23" si="0">SUM(F4:F21)</f>
        <v>52</v>
      </c>
      <c r="G23" s="62"/>
    </row>
    <row r="24" spans="1:7" x14ac:dyDescent="0.3">
      <c r="D24" s="64">
        <f>SUM(D4,D8,D11,D16,D21)</f>
        <v>70</v>
      </c>
      <c r="E24" s="13"/>
      <c r="F24" s="13">
        <f>SUM(F4,F8,F11,F16,F21)</f>
        <v>52</v>
      </c>
      <c r="G24" s="53" t="s">
        <v>141</v>
      </c>
    </row>
    <row r="25" spans="1:7" x14ac:dyDescent="0.3">
      <c r="D25" s="65" t="s">
        <v>142</v>
      </c>
    </row>
  </sheetData>
  <mergeCells count="32">
    <mergeCell ref="G4:G5"/>
    <mergeCell ref="B4:B5"/>
    <mergeCell ref="C4:C5"/>
    <mergeCell ref="G11:G12"/>
    <mergeCell ref="C16:C18"/>
    <mergeCell ref="D16:D18"/>
    <mergeCell ref="F16:F18"/>
    <mergeCell ref="C9:D9"/>
    <mergeCell ref="A1:C1"/>
    <mergeCell ref="C11:C12"/>
    <mergeCell ref="E11:E12"/>
    <mergeCell ref="E4:E5"/>
    <mergeCell ref="C2:D2"/>
    <mergeCell ref="E2:F2"/>
    <mergeCell ref="D4:D5"/>
    <mergeCell ref="F4:F5"/>
    <mergeCell ref="D11:D12"/>
    <mergeCell ref="F11:F12"/>
    <mergeCell ref="C6:D6"/>
    <mergeCell ref="E6:F6"/>
    <mergeCell ref="B11:B12"/>
    <mergeCell ref="C22:D22"/>
    <mergeCell ref="E22:F22"/>
    <mergeCell ref="E9:F9"/>
    <mergeCell ref="A13:A14"/>
    <mergeCell ref="B13:B14"/>
    <mergeCell ref="C13:D14"/>
    <mergeCell ref="E13:F14"/>
    <mergeCell ref="C19:D19"/>
    <mergeCell ref="E19:F19"/>
    <mergeCell ref="B16:B18"/>
    <mergeCell ref="E16:E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
  <sheetViews>
    <sheetView topLeftCell="A7" zoomScale="90" zoomScaleNormal="90" workbookViewId="0">
      <selection activeCell="D11" sqref="D11"/>
    </sheetView>
  </sheetViews>
  <sheetFormatPr defaultRowHeight="15.6" x14ac:dyDescent="0.3"/>
  <cols>
    <col min="1" max="1" width="64.44140625" style="1" customWidth="1"/>
    <col min="2" max="3" width="19.88671875" style="1" customWidth="1"/>
    <col min="4" max="4" width="43.88671875" style="1" customWidth="1"/>
    <col min="5" max="16384" width="8.88671875" style="1"/>
  </cols>
  <sheetData>
    <row r="1" spans="1:4" ht="36.6" customHeight="1" x14ac:dyDescent="0.3">
      <c r="A1" s="79" t="s">
        <v>64</v>
      </c>
      <c r="B1" s="79"/>
      <c r="C1" s="79"/>
    </row>
    <row r="2" spans="1:4" x14ac:dyDescent="0.3">
      <c r="C2" s="86" t="s">
        <v>100</v>
      </c>
      <c r="D2" s="86" t="s">
        <v>160</v>
      </c>
    </row>
    <row r="3" spans="1:4" s="2" customFormat="1" ht="31.2" x14ac:dyDescent="0.3">
      <c r="A3" s="6" t="s">
        <v>0</v>
      </c>
      <c r="B3" s="6" t="s">
        <v>65</v>
      </c>
      <c r="C3" s="87"/>
      <c r="D3" s="87"/>
    </row>
    <row r="4" spans="1:4" ht="31.2" x14ac:dyDescent="0.3">
      <c r="A4" s="8" t="s">
        <v>72</v>
      </c>
      <c r="B4" s="4"/>
      <c r="C4" s="5"/>
      <c r="D4" s="5"/>
    </row>
    <row r="5" spans="1:4" ht="39.6" customHeight="1" x14ac:dyDescent="0.3">
      <c r="A5" s="8" t="s">
        <v>71</v>
      </c>
      <c r="B5" s="4"/>
      <c r="C5" s="5" t="s">
        <v>58</v>
      </c>
      <c r="D5" s="66"/>
    </row>
    <row r="6" spans="1:4" ht="87.6" customHeight="1" x14ac:dyDescent="0.3">
      <c r="A6" s="8" t="s">
        <v>70</v>
      </c>
      <c r="B6" s="6">
        <v>10</v>
      </c>
      <c r="C6" s="5">
        <v>8</v>
      </c>
      <c r="D6" s="67" t="s">
        <v>144</v>
      </c>
    </row>
    <row r="7" spans="1:4" ht="105.6" x14ac:dyDescent="0.3">
      <c r="A7" s="12" t="s">
        <v>69</v>
      </c>
      <c r="B7" s="6">
        <v>10</v>
      </c>
      <c r="C7" s="5">
        <v>10</v>
      </c>
      <c r="D7" s="67" t="s">
        <v>145</v>
      </c>
    </row>
    <row r="8" spans="1:4" ht="118.8" x14ac:dyDescent="0.3">
      <c r="A8" s="12" t="s">
        <v>68</v>
      </c>
      <c r="B8" s="6">
        <v>10</v>
      </c>
      <c r="C8" s="68">
        <v>10</v>
      </c>
      <c r="D8" s="67" t="s">
        <v>146</v>
      </c>
    </row>
    <row r="9" spans="1:4" ht="69" customHeight="1" x14ac:dyDescent="0.3">
      <c r="A9" s="12" t="s">
        <v>67</v>
      </c>
      <c r="B9" s="4" t="s">
        <v>66</v>
      </c>
      <c r="C9" s="77" t="s">
        <v>58</v>
      </c>
      <c r="D9" s="67"/>
    </row>
    <row r="10" spans="1:4" x14ac:dyDescent="0.3">
      <c r="A10" s="25"/>
      <c r="B10" s="7"/>
      <c r="C10" s="38">
        <f>SUM(C4:C8)</f>
        <v>28</v>
      </c>
      <c r="D10" s="38"/>
    </row>
    <row r="11" spans="1:4" ht="171" customHeight="1" x14ac:dyDescent="0.3">
      <c r="A11" s="125"/>
      <c r="B11" s="126"/>
      <c r="C11" s="15"/>
      <c r="D11" s="15"/>
    </row>
    <row r="12" spans="1:4" x14ac:dyDescent="0.3">
      <c r="A12" s="3"/>
    </row>
  </sheetData>
  <mergeCells count="4">
    <mergeCell ref="A1:C1"/>
    <mergeCell ref="A11:B11"/>
    <mergeCell ref="C2:C3"/>
    <mergeCell ref="D2:D3"/>
  </mergeCells>
  <pageMargins left="0.7" right="0.7" top="0.75" bottom="0.75" header="0.3" footer="0.3"/>
  <pageSetup paperSize="5"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A6B6D-5204-45CB-B3E8-5BCF08A5442C}">
  <dimension ref="A1:C4"/>
  <sheetViews>
    <sheetView workbookViewId="0">
      <selection activeCell="B5" sqref="B5"/>
    </sheetView>
  </sheetViews>
  <sheetFormatPr defaultRowHeight="14.4" x14ac:dyDescent="0.3"/>
  <cols>
    <col min="1" max="1" width="29.6640625" customWidth="1"/>
    <col min="2" max="2" width="20.109375" customWidth="1"/>
  </cols>
  <sheetData>
    <row r="1" spans="1:3" ht="33.6" customHeight="1" x14ac:dyDescent="0.3">
      <c r="A1" s="79" t="s">
        <v>73</v>
      </c>
      <c r="B1" s="79"/>
      <c r="C1" s="79"/>
    </row>
    <row r="3" spans="1:3" x14ac:dyDescent="0.3">
      <c r="A3" s="39" t="s">
        <v>3</v>
      </c>
      <c r="B3" t="s">
        <v>100</v>
      </c>
    </row>
    <row r="4" spans="1:3" x14ac:dyDescent="0.3">
      <c r="A4" s="39" t="s">
        <v>74</v>
      </c>
      <c r="B4" t="s">
        <v>147</v>
      </c>
    </row>
  </sheetData>
  <mergeCells count="1">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002D9-527F-4D3C-AAB5-E620A5932711}">
  <dimension ref="A1:D9"/>
  <sheetViews>
    <sheetView workbookViewId="0">
      <selection activeCell="D11" sqref="D11"/>
    </sheetView>
  </sheetViews>
  <sheetFormatPr defaultRowHeight="14.4" x14ac:dyDescent="0.3"/>
  <cols>
    <col min="1" max="1" width="27.77734375" customWidth="1"/>
    <col min="2" max="2" width="21.6640625" style="22" customWidth="1"/>
    <col min="3" max="3" width="21.109375" style="22" customWidth="1"/>
    <col min="4" max="4" width="25.33203125" customWidth="1"/>
  </cols>
  <sheetData>
    <row r="1" spans="1:4" x14ac:dyDescent="0.3">
      <c r="A1" s="20" t="s">
        <v>156</v>
      </c>
      <c r="B1" s="21" t="s">
        <v>100</v>
      </c>
      <c r="C1" s="21" t="s">
        <v>99</v>
      </c>
      <c r="D1" s="20"/>
    </row>
    <row r="2" spans="1:4" x14ac:dyDescent="0.3">
      <c r="A2" t="s">
        <v>47</v>
      </c>
      <c r="B2" s="74">
        <v>127600</v>
      </c>
      <c r="C2" s="74">
        <v>107550</v>
      </c>
      <c r="D2" s="50"/>
    </row>
    <row r="3" spans="1:4" x14ac:dyDescent="0.3">
      <c r="A3" t="s">
        <v>48</v>
      </c>
      <c r="B3" s="22" t="s">
        <v>98</v>
      </c>
      <c r="C3" s="22" t="s">
        <v>98</v>
      </c>
    </row>
    <row r="4" spans="1:4" ht="43.2" x14ac:dyDescent="0.3">
      <c r="A4" t="s">
        <v>49</v>
      </c>
      <c r="B4" s="75" t="s">
        <v>157</v>
      </c>
      <c r="C4" s="75" t="s">
        <v>157</v>
      </c>
    </row>
    <row r="5" spans="1:4" x14ac:dyDescent="0.3">
      <c r="A5" t="s">
        <v>11</v>
      </c>
      <c r="B5" s="75" t="s">
        <v>158</v>
      </c>
      <c r="C5" s="75" t="s">
        <v>158</v>
      </c>
    </row>
    <row r="6" spans="1:4" x14ac:dyDescent="0.3">
      <c r="B6" s="75"/>
      <c r="C6" s="75"/>
    </row>
    <row r="7" spans="1:4" x14ac:dyDescent="0.3">
      <c r="B7" s="75"/>
      <c r="C7" s="75"/>
    </row>
    <row r="8" spans="1:4" x14ac:dyDescent="0.3">
      <c r="B8" s="75"/>
      <c r="C8" s="75"/>
    </row>
    <row r="9" spans="1:4" x14ac:dyDescent="0.3">
      <c r="B9" s="75"/>
      <c r="C9" s="7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D28EF-C95E-4381-AB02-972D4EB18DE9}">
  <dimension ref="A1:C6"/>
  <sheetViews>
    <sheetView workbookViewId="0">
      <selection activeCell="E6" sqref="E6"/>
    </sheetView>
  </sheetViews>
  <sheetFormatPr defaultRowHeight="14.4" x14ac:dyDescent="0.3"/>
  <cols>
    <col min="1" max="1" width="8.88671875" style="22"/>
    <col min="2" max="2" width="17.109375" customWidth="1"/>
    <col min="3" max="3" width="45" style="24" customWidth="1"/>
  </cols>
  <sheetData>
    <row r="1" spans="1:3" s="20" customFormat="1" x14ac:dyDescent="0.3">
      <c r="A1" s="21" t="s">
        <v>33</v>
      </c>
      <c r="B1" s="20" t="s">
        <v>40</v>
      </c>
      <c r="C1" s="23" t="s">
        <v>34</v>
      </c>
    </row>
    <row r="2" spans="1:3" ht="43.2" x14ac:dyDescent="0.3">
      <c r="A2" s="22">
        <v>0</v>
      </c>
      <c r="B2" t="s">
        <v>35</v>
      </c>
      <c r="C2" s="24" t="s">
        <v>83</v>
      </c>
    </row>
    <row r="3" spans="1:3" ht="72" x14ac:dyDescent="0.3">
      <c r="A3" s="22">
        <v>2</v>
      </c>
      <c r="B3" t="s">
        <v>36</v>
      </c>
      <c r="C3" s="24" t="s">
        <v>84</v>
      </c>
    </row>
    <row r="4" spans="1:3" ht="72" x14ac:dyDescent="0.3">
      <c r="A4" s="22">
        <v>5</v>
      </c>
      <c r="B4" t="s">
        <v>37</v>
      </c>
      <c r="C4" s="24" t="s">
        <v>85</v>
      </c>
    </row>
    <row r="5" spans="1:3" ht="57.6" x14ac:dyDescent="0.3">
      <c r="A5" s="22">
        <v>8</v>
      </c>
      <c r="B5" t="s">
        <v>38</v>
      </c>
      <c r="C5" s="24" t="s">
        <v>86</v>
      </c>
    </row>
    <row r="6" spans="1:3" ht="57.6" x14ac:dyDescent="0.3">
      <c r="A6" s="22">
        <v>10</v>
      </c>
      <c r="B6" t="s">
        <v>39</v>
      </c>
      <c r="C6" s="24" t="s">
        <v>87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Bidder Info</vt:lpstr>
      <vt:lpstr>Responsiveness Review</vt:lpstr>
      <vt:lpstr>Eval_Summary</vt:lpstr>
      <vt:lpstr>Written Eval</vt:lpstr>
      <vt:lpstr>Interview_Pres</vt:lpstr>
      <vt:lpstr>References</vt:lpstr>
      <vt:lpstr>Addl Info</vt:lpstr>
      <vt:lpstr>Score Guide</vt:lpstr>
    </vt:vector>
  </TitlesOfParts>
  <Company>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K2033 Bid tab</dc:title>
  <dc:creator>Washington State Department of Revenue</dc:creator>
  <cp:keywords>k2033 bid tab, contracts and procurement, work request k2033 bid tab</cp:keywords>
  <cp:lastModifiedBy>Bartlett, Tatum (DOR)</cp:lastModifiedBy>
  <cp:lastPrinted>2020-02-20T15:12:16Z</cp:lastPrinted>
  <dcterms:created xsi:type="dcterms:W3CDTF">2019-12-03T21:51:37Z</dcterms:created>
  <dcterms:modified xsi:type="dcterms:W3CDTF">2022-03-23T14:49:21Z</dcterms:modified>
</cp:coreProperties>
</file>