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20" sheetId="1" r:id="rId1"/>
  </sheets>
  <externalReferences>
    <externalReference r:id="rId2"/>
  </externalReferences>
  <definedNames>
    <definedName name="_xlnm.Print_Area" localSheetId="0">'20'!$A$1:$E$50</definedName>
  </definedNames>
  <calcPr calcId="125725"/>
</workbook>
</file>

<file path=xl/calcChain.xml><?xml version="1.0" encoding="utf-8"?>
<calcChain xmlns="http://schemas.openxmlformats.org/spreadsheetml/2006/main">
  <c r="D41" i="1"/>
  <c r="C41"/>
  <c r="B41"/>
  <c r="D40"/>
  <c r="C40"/>
  <c r="B40"/>
  <c r="D39"/>
  <c r="C39"/>
  <c r="B39"/>
  <c r="D38"/>
  <c r="E38" s="1"/>
  <c r="C38"/>
  <c r="B38"/>
  <c r="D37"/>
  <c r="C37"/>
  <c r="B37"/>
  <c r="D36"/>
  <c r="E36" s="1"/>
  <c r="C36"/>
  <c r="B36"/>
  <c r="D35"/>
  <c r="C35"/>
  <c r="B35"/>
  <c r="D34"/>
  <c r="E34" s="1"/>
  <c r="C34"/>
  <c r="B34"/>
  <c r="D33"/>
  <c r="C33"/>
  <c r="B33"/>
  <c r="D32"/>
  <c r="E32" s="1"/>
  <c r="C32"/>
  <c r="B32"/>
  <c r="D31"/>
  <c r="C31"/>
  <c r="B31"/>
  <c r="D30"/>
  <c r="E30" s="1"/>
  <c r="C30"/>
  <c r="B30"/>
  <c r="D29"/>
  <c r="C29"/>
  <c r="B29"/>
  <c r="D28"/>
  <c r="E28" s="1"/>
  <c r="C28"/>
  <c r="B28"/>
  <c r="D27"/>
  <c r="C27"/>
  <c r="B27"/>
  <c r="D26"/>
  <c r="E26" s="1"/>
  <c r="C26"/>
  <c r="B26"/>
  <c r="D25"/>
  <c r="C25"/>
  <c r="B25"/>
  <c r="D24"/>
  <c r="E24" s="1"/>
  <c r="C24"/>
  <c r="B24"/>
  <c r="D23"/>
  <c r="C23"/>
  <c r="B23"/>
  <c r="D22"/>
  <c r="E22" s="1"/>
  <c r="C22"/>
  <c r="B22"/>
  <c r="D21"/>
  <c r="C21"/>
  <c r="B21"/>
  <c r="D20"/>
  <c r="E20" s="1"/>
  <c r="C20"/>
  <c r="B20"/>
  <c r="D19"/>
  <c r="C19"/>
  <c r="B19"/>
  <c r="D18"/>
  <c r="E18" s="1"/>
  <c r="C18"/>
  <c r="B18"/>
  <c r="D17"/>
  <c r="C17"/>
  <c r="B17"/>
  <c r="D16"/>
  <c r="E16" s="1"/>
  <c r="C16"/>
  <c r="B16"/>
  <c r="D15"/>
  <c r="C15"/>
  <c r="B15"/>
  <c r="D14"/>
  <c r="E14" s="1"/>
  <c r="C14"/>
  <c r="B14"/>
  <c r="D13"/>
  <c r="C13"/>
  <c r="B13"/>
  <c r="D12"/>
  <c r="E12" s="1"/>
  <c r="C12"/>
  <c r="B12"/>
  <c r="D11"/>
  <c r="C11"/>
  <c r="B11"/>
  <c r="D10"/>
  <c r="E10" s="1"/>
  <c r="C10"/>
  <c r="B10"/>
  <c r="D9"/>
  <c r="C9"/>
  <c r="B9"/>
  <c r="D8"/>
  <c r="E8" s="1"/>
  <c r="C8"/>
  <c r="B8"/>
  <c r="D7"/>
  <c r="C7"/>
  <c r="B7"/>
  <c r="D6"/>
  <c r="E6" s="1"/>
  <c r="C6"/>
  <c r="B6"/>
  <c r="D5"/>
  <c r="C5"/>
  <c r="B5"/>
  <c r="D4"/>
  <c r="E4" s="1"/>
  <c r="C4"/>
  <c r="B4"/>
  <c r="D3"/>
  <c r="C3"/>
  <c r="C42" s="1"/>
  <c r="B3"/>
  <c r="E5" l="1"/>
  <c r="E9"/>
  <c r="E13"/>
  <c r="E17"/>
  <c r="E21"/>
  <c r="E25"/>
  <c r="E29"/>
  <c r="E33"/>
  <c r="E37"/>
  <c r="E41"/>
  <c r="E3"/>
  <c r="E7"/>
  <c r="E43" s="1"/>
  <c r="E11"/>
  <c r="E15"/>
  <c r="E19"/>
  <c r="E23"/>
  <c r="E27"/>
  <c r="E31"/>
  <c r="E35"/>
  <c r="E39"/>
  <c r="E40"/>
  <c r="E44"/>
  <c r="D42"/>
</calcChain>
</file>

<file path=xl/sharedStrings.xml><?xml version="1.0" encoding="utf-8"?>
<sst xmlns="http://schemas.openxmlformats.org/spreadsheetml/2006/main" count="56" uniqueCount="55">
  <si>
    <t>REVAL</t>
  </si>
  <si>
    <t>TOTAL</t>
  </si>
  <si>
    <t>TOTAL REAL</t>
  </si>
  <si>
    <t>PARCELS PER</t>
  </si>
  <si>
    <t>COUNTY</t>
  </si>
  <si>
    <t>CYCLE</t>
  </si>
  <si>
    <t>STAFF</t>
  </si>
  <si>
    <t>PARCELS</t>
  </si>
  <si>
    <t>EMPLOYEE</t>
  </si>
  <si>
    <t>APPR</t>
  </si>
  <si>
    <t xml:space="preserve">WHITMAN </t>
  </si>
  <si>
    <t>PIERCE</t>
  </si>
  <si>
    <t>KITSAP</t>
  </si>
  <si>
    <t>SNOHOMISH</t>
  </si>
  <si>
    <t>SPOKANE</t>
  </si>
  <si>
    <t>LINCOLN</t>
  </si>
  <si>
    <t>YAKIMA</t>
  </si>
  <si>
    <t>CLARK</t>
  </si>
  <si>
    <t>PEND OREILLE</t>
  </si>
  <si>
    <t xml:space="preserve">PACIFIC </t>
  </si>
  <si>
    <t>THURSTON</t>
  </si>
  <si>
    <t>GRAYS HARBOR</t>
  </si>
  <si>
    <t>WHATCOM</t>
  </si>
  <si>
    <t>MASON</t>
  </si>
  <si>
    <t xml:space="preserve">OKANOGAN </t>
  </si>
  <si>
    <t xml:space="preserve">COWLITZ </t>
  </si>
  <si>
    <t>SKAGIT</t>
  </si>
  <si>
    <t>FRANKLIN</t>
  </si>
  <si>
    <t>DOUGLAS</t>
  </si>
  <si>
    <t xml:space="preserve">LEWIS </t>
  </si>
  <si>
    <t>KING</t>
  </si>
  <si>
    <t>GRANT</t>
  </si>
  <si>
    <t xml:space="preserve">JEFFERSON </t>
  </si>
  <si>
    <t>CLALLAM</t>
  </si>
  <si>
    <t>CHELAN</t>
  </si>
  <si>
    <t xml:space="preserve">ISLAND </t>
  </si>
  <si>
    <t xml:space="preserve">ADAMS   </t>
  </si>
  <si>
    <t xml:space="preserve">STEVENS </t>
  </si>
  <si>
    <t>BENTON</t>
  </si>
  <si>
    <t>ASOTIN</t>
  </si>
  <si>
    <t xml:space="preserve">KITTITAS </t>
  </si>
  <si>
    <t>FERRY</t>
  </si>
  <si>
    <t>KLICKITAT</t>
  </si>
  <si>
    <t>COLUMBIA</t>
  </si>
  <si>
    <t>WALLA WALLA</t>
  </si>
  <si>
    <t>SKAMANIA</t>
  </si>
  <si>
    <t>SAN JUAN</t>
  </si>
  <si>
    <t>GARFIELD</t>
  </si>
  <si>
    <t>WAHKIAKUM</t>
  </si>
  <si>
    <t>MEAN</t>
  </si>
  <si>
    <t>MEDIAN</t>
  </si>
  <si>
    <t>Notes:</t>
  </si>
  <si>
    <t xml:space="preserve">      Sources for data include the following:</t>
  </si>
  <si>
    <t xml:space="preserve">      - Total staff is from the 2014 County Statistics for Comparison Report</t>
  </si>
  <si>
    <t xml:space="preserve">      - Total real parcels is from the 2014 Abstract Report</t>
  </si>
</sst>
</file>

<file path=xl/styles.xml><?xml version="1.0" encoding="utf-8"?>
<styleSheet xmlns="http://schemas.openxmlformats.org/spreadsheetml/2006/main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.00_);_(* \(#,##0.00\);_(* &quot;-&quot;?_);_(@_)"/>
    <numFmt numFmtId="166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gray125">
        <bgColor indexed="3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0" fontId="3" fillId="0" borderId="0"/>
    <xf numFmtId="164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1" fillId="0" borderId="0"/>
    <xf numFmtId="164" fontId="1" fillId="0" borderId="0"/>
    <xf numFmtId="0" fontId="3" fillId="0" borderId="0"/>
    <xf numFmtId="0" fontId="8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46">
    <xf numFmtId="0" fontId="0" fillId="0" borderId="0" xfId="0"/>
    <xf numFmtId="164" fontId="2" fillId="2" borderId="1" xfId="1" applyNumberFormat="1" applyFont="1" applyFill="1" applyBorder="1" applyAlignment="1" applyProtection="1">
      <alignment horizontal="center"/>
    </xf>
    <xf numFmtId="164" fontId="2" fillId="2" borderId="1" xfId="1" applyNumberFormat="1" applyFont="1" applyFill="1" applyBorder="1" applyAlignment="1" applyProtection="1">
      <alignment horizontal="centerContinuous"/>
    </xf>
    <xf numFmtId="164" fontId="2" fillId="2" borderId="1" xfId="1" applyFont="1" applyFill="1" applyBorder="1" applyAlignment="1">
      <alignment horizontal="centerContinuous"/>
    </xf>
    <xf numFmtId="164" fontId="2" fillId="2" borderId="1" xfId="1" applyFont="1" applyFill="1" applyBorder="1" applyAlignment="1">
      <alignment horizontal="center"/>
    </xf>
    <xf numFmtId="164" fontId="2" fillId="3" borderId="2" xfId="1" applyFont="1" applyFill="1" applyBorder="1" applyAlignment="1">
      <alignment horizontal="center"/>
    </xf>
    <xf numFmtId="164" fontId="1" fillId="0" borderId="0" xfId="1"/>
    <xf numFmtId="164" fontId="2" fillId="2" borderId="3" xfId="1" applyNumberFormat="1" applyFont="1" applyFill="1" applyBorder="1" applyAlignment="1" applyProtection="1">
      <alignment horizontal="center"/>
    </xf>
    <xf numFmtId="164" fontId="2" fillId="3" borderId="0" xfId="1" applyFont="1" applyFill="1" applyBorder="1" applyAlignment="1">
      <alignment horizontal="center"/>
    </xf>
    <xf numFmtId="164" fontId="3" fillId="0" borderId="4" xfId="1" applyNumberFormat="1" applyFont="1" applyBorder="1" applyAlignment="1" applyProtection="1">
      <alignment horizontal="left"/>
    </xf>
    <xf numFmtId="164" fontId="3" fillId="0" borderId="4" xfId="1" applyNumberFormat="1" applyFont="1" applyBorder="1" applyAlignment="1" applyProtection="1">
      <alignment horizontal="center"/>
    </xf>
    <xf numFmtId="43" fontId="3" fillId="0" borderId="4" xfId="2" applyFont="1" applyBorder="1" applyAlignment="1" applyProtection="1">
      <alignment horizontal="center"/>
    </xf>
    <xf numFmtId="37" fontId="3" fillId="0" borderId="4" xfId="1" applyNumberFormat="1" applyFont="1" applyBorder="1" applyProtection="1"/>
    <xf numFmtId="37" fontId="3" fillId="0" borderId="0" xfId="1" applyNumberFormat="1" applyFont="1" applyBorder="1" applyProtection="1"/>
    <xf numFmtId="164" fontId="3" fillId="0" borderId="5" xfId="1" applyNumberFormat="1" applyFont="1" applyBorder="1" applyAlignment="1" applyProtection="1">
      <alignment horizontal="left"/>
    </xf>
    <xf numFmtId="164" fontId="3" fillId="0" borderId="5" xfId="1" applyNumberFormat="1" applyFont="1" applyBorder="1" applyAlignment="1" applyProtection="1">
      <alignment horizontal="center"/>
    </xf>
    <xf numFmtId="43" fontId="3" fillId="0" borderId="5" xfId="2" applyFont="1" applyBorder="1" applyAlignment="1" applyProtection="1">
      <alignment horizontal="center"/>
    </xf>
    <xf numFmtId="37" fontId="3" fillId="0" borderId="5" xfId="1" applyNumberFormat="1" applyFont="1" applyBorder="1" applyProtection="1"/>
    <xf numFmtId="37" fontId="3" fillId="0" borderId="6" xfId="1" applyNumberFormat="1" applyFont="1" applyBorder="1" applyProtection="1"/>
    <xf numFmtId="164" fontId="3" fillId="0" borderId="7" xfId="1" applyNumberFormat="1" applyFont="1" applyBorder="1" applyAlignment="1" applyProtection="1">
      <alignment horizontal="left"/>
    </xf>
    <xf numFmtId="164" fontId="3" fillId="0" borderId="7" xfId="1" applyNumberFormat="1" applyFont="1" applyBorder="1" applyAlignment="1" applyProtection="1">
      <alignment horizontal="center"/>
    </xf>
    <xf numFmtId="43" fontId="3" fillId="0" borderId="7" xfId="2" applyFont="1" applyBorder="1" applyAlignment="1" applyProtection="1">
      <alignment horizontal="center"/>
    </xf>
    <xf numFmtId="37" fontId="3" fillId="0" borderId="7" xfId="1" applyNumberFormat="1" applyFont="1" applyBorder="1" applyProtection="1"/>
    <xf numFmtId="37" fontId="3" fillId="0" borderId="7" xfId="1" applyNumberFormat="1" applyFont="1" applyFill="1" applyBorder="1" applyProtection="1"/>
    <xf numFmtId="37" fontId="3" fillId="0" borderId="8" xfId="1" applyNumberFormat="1" applyFont="1" applyBorder="1" applyProtection="1"/>
    <xf numFmtId="164" fontId="4" fillId="2" borderId="9" xfId="1" applyFont="1" applyFill="1" applyBorder="1"/>
    <xf numFmtId="164" fontId="4" fillId="2" borderId="10" xfId="1" applyFont="1" applyFill="1" applyBorder="1" applyAlignment="1">
      <alignment horizontal="center"/>
    </xf>
    <xf numFmtId="165" fontId="4" fillId="2" borderId="10" xfId="2" applyNumberFormat="1" applyFont="1" applyFill="1" applyBorder="1"/>
    <xf numFmtId="41" fontId="4" fillId="2" borderId="10" xfId="2" applyNumberFormat="1" applyFont="1" applyFill="1" applyBorder="1"/>
    <xf numFmtId="166" fontId="4" fillId="2" borderId="11" xfId="2" applyNumberFormat="1" applyFont="1" applyFill="1" applyBorder="1"/>
    <xf numFmtId="164" fontId="1" fillId="3" borderId="8" xfId="1" applyFill="1" applyBorder="1"/>
    <xf numFmtId="164" fontId="4" fillId="2" borderId="10" xfId="1" applyFont="1" applyFill="1" applyBorder="1"/>
    <xf numFmtId="164" fontId="1" fillId="3" borderId="10" xfId="1" applyFill="1" applyBorder="1"/>
    <xf numFmtId="0" fontId="5" fillId="0" borderId="0" xfId="3" quotePrefix="1" applyFont="1" applyFill="1" applyBorder="1"/>
    <xf numFmtId="0" fontId="5" fillId="0" borderId="0" xfId="3" quotePrefix="1" applyFont="1" applyFill="1" applyBorder="1" applyAlignment="1">
      <alignment horizontal="center"/>
    </xf>
    <xf numFmtId="0" fontId="3" fillId="0" borderId="0" xfId="3" applyFill="1" applyBorder="1"/>
    <xf numFmtId="0" fontId="3" fillId="0" borderId="0" xfId="3" applyFill="1"/>
    <xf numFmtId="0" fontId="6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/>
    <xf numFmtId="0" fontId="3" fillId="0" borderId="0" xfId="3"/>
    <xf numFmtId="164" fontId="4" fillId="0" borderId="0" xfId="4" applyFont="1" applyFill="1" applyBorder="1"/>
    <xf numFmtId="164" fontId="7" fillId="0" borderId="0" xfId="4" applyFont="1" applyFill="1"/>
    <xf numFmtId="164" fontId="1" fillId="0" borderId="0" xfId="1" applyBorder="1"/>
    <xf numFmtId="164" fontId="1" fillId="0" borderId="0" xfId="1" applyBorder="1" applyAlignment="1">
      <alignment horizontal="center"/>
    </xf>
    <xf numFmtId="164" fontId="1" fillId="0" borderId="0" xfId="1" applyAlignment="1">
      <alignment horizontal="center"/>
    </xf>
  </cellXfs>
  <cellStyles count="18">
    <cellStyle name="Comma 2" xfId="2"/>
    <cellStyle name="Comma 2 2" xfId="5"/>
    <cellStyle name="Comma 3" xfId="6"/>
    <cellStyle name="Currency 2" xfId="7"/>
    <cellStyle name="Normal" xfId="0" builtinId="0"/>
    <cellStyle name="Normal 2" xfId="3"/>
    <cellStyle name="Normal 2 2" xfId="8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_23" xfId="1"/>
    <cellStyle name="Normal_33" xfId="4"/>
    <cellStyle name="Percent 2" xfId="15"/>
    <cellStyle name="Percent 2 2" xfId="16"/>
    <cellStyle name="Percent 3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%20Comparison%20Report%20Mas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C4" t="str">
            <v>Annual</v>
          </cell>
          <cell r="E4">
            <v>12880</v>
          </cell>
        </row>
        <row r="5">
          <cell r="C5" t="str">
            <v>Annual</v>
          </cell>
          <cell r="E5">
            <v>13238</v>
          </cell>
        </row>
        <row r="6">
          <cell r="C6" t="str">
            <v>Annual</v>
          </cell>
          <cell r="E6">
            <v>72358</v>
          </cell>
        </row>
        <row r="7">
          <cell r="C7" t="str">
            <v>Annual</v>
          </cell>
          <cell r="E7">
            <v>43470</v>
          </cell>
        </row>
        <row r="8">
          <cell r="C8" t="str">
            <v>Annual</v>
          </cell>
          <cell r="E8">
            <v>48543</v>
          </cell>
        </row>
        <row r="9">
          <cell r="C9" t="str">
            <v>Annual</v>
          </cell>
          <cell r="E9">
            <v>162086</v>
          </cell>
        </row>
        <row r="10">
          <cell r="C10" t="str">
            <v>Annual</v>
          </cell>
          <cell r="E10">
            <v>5429</v>
          </cell>
        </row>
        <row r="11">
          <cell r="C11" t="str">
            <v>Annual</v>
          </cell>
          <cell r="E11">
            <v>55978</v>
          </cell>
        </row>
        <row r="12">
          <cell r="C12" t="str">
            <v>Annual</v>
          </cell>
          <cell r="E12">
            <v>25863</v>
          </cell>
        </row>
        <row r="13">
          <cell r="C13" t="str">
            <v>Annual</v>
          </cell>
          <cell r="E13">
            <v>8971</v>
          </cell>
        </row>
        <row r="14">
          <cell r="C14" t="str">
            <v>Annual</v>
          </cell>
          <cell r="E14">
            <v>29269</v>
          </cell>
        </row>
        <row r="15">
          <cell r="C15" t="str">
            <v>Annual</v>
          </cell>
          <cell r="E15">
            <v>3577</v>
          </cell>
        </row>
        <row r="16">
          <cell r="C16" t="str">
            <v>Annual</v>
          </cell>
          <cell r="E16">
            <v>53534</v>
          </cell>
        </row>
        <row r="17">
          <cell r="C17" t="str">
            <v>Annual</v>
          </cell>
          <cell r="E17">
            <v>56751</v>
          </cell>
        </row>
        <row r="18">
          <cell r="C18" t="str">
            <v>Annual</v>
          </cell>
          <cell r="E18">
            <v>49110</v>
          </cell>
        </row>
        <row r="19">
          <cell r="C19" t="str">
            <v>Annual</v>
          </cell>
          <cell r="E19">
            <v>29642</v>
          </cell>
        </row>
        <row r="20">
          <cell r="C20" t="str">
            <v>Annual</v>
          </cell>
          <cell r="E20">
            <v>671464</v>
          </cell>
        </row>
        <row r="21">
          <cell r="C21" t="str">
            <v>Annual</v>
          </cell>
          <cell r="E21">
            <v>113105</v>
          </cell>
        </row>
        <row r="22">
          <cell r="C22" t="str">
            <v>Annual</v>
          </cell>
          <cell r="E22">
            <v>33341</v>
          </cell>
        </row>
        <row r="23">
          <cell r="C23" t="str">
            <v>Annual</v>
          </cell>
          <cell r="E23">
            <v>18962</v>
          </cell>
        </row>
        <row r="24">
          <cell r="C24" t="str">
            <v>Annual</v>
          </cell>
          <cell r="E24">
            <v>59605</v>
          </cell>
        </row>
        <row r="25">
          <cell r="C25" t="str">
            <v>Annual</v>
          </cell>
          <cell r="E25">
            <v>16956</v>
          </cell>
        </row>
        <row r="26">
          <cell r="C26" t="str">
            <v>Annual</v>
          </cell>
          <cell r="E26">
            <v>51898</v>
          </cell>
        </row>
        <row r="27">
          <cell r="C27" t="str">
            <v>Annual</v>
          </cell>
          <cell r="E27">
            <v>45774</v>
          </cell>
        </row>
        <row r="28">
          <cell r="C28" t="str">
            <v>Annual</v>
          </cell>
          <cell r="E28">
            <v>30120</v>
          </cell>
        </row>
        <row r="29">
          <cell r="C29" t="str">
            <v>Annual</v>
          </cell>
          <cell r="E29">
            <v>14885</v>
          </cell>
        </row>
        <row r="30">
          <cell r="C30" t="str">
            <v>Annual</v>
          </cell>
          <cell r="E30">
            <v>324178</v>
          </cell>
        </row>
        <row r="31">
          <cell r="C31" t="str">
            <v>Annual</v>
          </cell>
          <cell r="E31">
            <v>16848</v>
          </cell>
        </row>
        <row r="32">
          <cell r="C32" t="str">
            <v>Annual</v>
          </cell>
          <cell r="E32">
            <v>65889</v>
          </cell>
        </row>
        <row r="33">
          <cell r="C33" t="str">
            <v>Annual</v>
          </cell>
          <cell r="E33">
            <v>7714</v>
          </cell>
        </row>
        <row r="34">
          <cell r="C34" t="str">
            <v>Annual</v>
          </cell>
          <cell r="E34">
            <v>288538</v>
          </cell>
        </row>
        <row r="35">
          <cell r="C35" t="str">
            <v>Annual</v>
          </cell>
          <cell r="E35">
            <v>199519</v>
          </cell>
        </row>
        <row r="36">
          <cell r="C36" t="str">
            <v>Annual</v>
          </cell>
          <cell r="E36">
            <v>39815</v>
          </cell>
        </row>
        <row r="37">
          <cell r="C37" t="str">
            <v>Annual</v>
          </cell>
          <cell r="E37">
            <v>111204</v>
          </cell>
        </row>
        <row r="38">
          <cell r="C38" t="str">
            <v>Annual</v>
          </cell>
          <cell r="E38">
            <v>4245</v>
          </cell>
        </row>
        <row r="39">
          <cell r="C39" t="str">
            <v>Annual</v>
          </cell>
          <cell r="E39">
            <v>26780</v>
          </cell>
        </row>
        <row r="40">
          <cell r="C40" t="str">
            <v>Annual</v>
          </cell>
          <cell r="E40">
            <v>105389</v>
          </cell>
        </row>
        <row r="41">
          <cell r="C41" t="str">
            <v>Annual</v>
          </cell>
          <cell r="E41">
            <v>35569</v>
          </cell>
        </row>
        <row r="42">
          <cell r="C42" t="str">
            <v>Annual</v>
          </cell>
          <cell r="E42">
            <v>101345</v>
          </cell>
        </row>
      </sheetData>
      <sheetData sheetId="1"/>
      <sheetData sheetId="2">
        <row r="4">
          <cell r="CW4">
            <v>4.5</v>
          </cell>
        </row>
        <row r="5">
          <cell r="CW5">
            <v>5</v>
          </cell>
        </row>
        <row r="6">
          <cell r="CW6">
            <v>25.5</v>
          </cell>
        </row>
        <row r="7">
          <cell r="CW7">
            <v>15</v>
          </cell>
        </row>
        <row r="8">
          <cell r="CW8">
            <v>16.5</v>
          </cell>
        </row>
        <row r="9">
          <cell r="CW9">
            <v>39.800000000000004</v>
          </cell>
        </row>
        <row r="10">
          <cell r="CW10">
            <v>2.5</v>
          </cell>
        </row>
        <row r="11">
          <cell r="CW11">
            <v>16</v>
          </cell>
        </row>
        <row r="12">
          <cell r="CW12">
            <v>8</v>
          </cell>
        </row>
        <row r="13">
          <cell r="CW13">
            <v>3.5</v>
          </cell>
        </row>
        <row r="14">
          <cell r="CW14">
            <v>9</v>
          </cell>
        </row>
        <row r="15">
          <cell r="CW15">
            <v>2.4999999999999996</v>
          </cell>
        </row>
        <row r="16">
          <cell r="CW16">
            <v>17</v>
          </cell>
        </row>
        <row r="17">
          <cell r="CW17">
            <v>15</v>
          </cell>
        </row>
        <row r="18">
          <cell r="CW18">
            <v>17</v>
          </cell>
        </row>
        <row r="19">
          <cell r="CW19">
            <v>9.620000000000001</v>
          </cell>
        </row>
        <row r="20">
          <cell r="CW20">
            <v>213</v>
          </cell>
        </row>
        <row r="21">
          <cell r="CW21">
            <v>21.700000000000003</v>
          </cell>
        </row>
        <row r="22">
          <cell r="CW22">
            <v>13</v>
          </cell>
        </row>
        <row r="23">
          <cell r="CW23">
            <v>7.6</v>
          </cell>
        </row>
        <row r="24">
          <cell r="CW24">
            <v>18.75</v>
          </cell>
        </row>
        <row r="25">
          <cell r="CW25">
            <v>4</v>
          </cell>
        </row>
        <row r="26">
          <cell r="CW26">
            <v>14</v>
          </cell>
        </row>
        <row r="27">
          <cell r="CW27">
            <v>13</v>
          </cell>
        </row>
        <row r="28">
          <cell r="CW28">
            <v>7.75</v>
          </cell>
        </row>
        <row r="29">
          <cell r="CW29">
            <v>3.8</v>
          </cell>
        </row>
        <row r="30">
          <cell r="CW30">
            <v>57</v>
          </cell>
        </row>
        <row r="31">
          <cell r="CW31">
            <v>9.5</v>
          </cell>
        </row>
        <row r="32">
          <cell r="CW32">
            <v>20</v>
          </cell>
        </row>
        <row r="33">
          <cell r="CW33">
            <v>4</v>
          </cell>
        </row>
        <row r="34">
          <cell r="CW34">
            <v>62.5</v>
          </cell>
        </row>
        <row r="35">
          <cell r="CW35">
            <v>44</v>
          </cell>
        </row>
        <row r="36">
          <cell r="CW36">
            <v>14</v>
          </cell>
        </row>
        <row r="37">
          <cell r="CW37">
            <v>29</v>
          </cell>
        </row>
        <row r="38">
          <cell r="CW38">
            <v>3.4</v>
          </cell>
        </row>
        <row r="39">
          <cell r="CW39">
            <v>13</v>
          </cell>
        </row>
        <row r="40">
          <cell r="CW40">
            <v>28</v>
          </cell>
        </row>
        <row r="41">
          <cell r="CW41">
            <v>6</v>
          </cell>
        </row>
        <row r="42">
          <cell r="CW42">
            <v>24.4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52"/>
  <sheetViews>
    <sheetView tabSelected="1" zoomScaleNormal="100" workbookViewId="0">
      <selection activeCell="L36" sqref="L36"/>
    </sheetView>
  </sheetViews>
  <sheetFormatPr defaultRowHeight="12"/>
  <cols>
    <col min="1" max="1" width="18.42578125" style="6" customWidth="1"/>
    <col min="2" max="2" width="9.42578125" style="45" customWidth="1"/>
    <col min="3" max="3" width="10.85546875" style="6" customWidth="1"/>
    <col min="4" max="4" width="15.7109375" style="6" customWidth="1"/>
    <col min="5" max="5" width="19.140625" style="6" customWidth="1"/>
    <col min="6" max="6" width="9.5703125" style="6" hidden="1" customWidth="1"/>
    <col min="7" max="256" width="9.140625" style="6"/>
    <col min="257" max="257" width="18.42578125" style="6" customWidth="1"/>
    <col min="258" max="258" width="9.42578125" style="6" customWidth="1"/>
    <col min="259" max="259" width="10.85546875" style="6" customWidth="1"/>
    <col min="260" max="260" width="15.7109375" style="6" customWidth="1"/>
    <col min="261" max="261" width="19.140625" style="6" customWidth="1"/>
    <col min="262" max="262" width="0" style="6" hidden="1" customWidth="1"/>
    <col min="263" max="512" width="9.140625" style="6"/>
    <col min="513" max="513" width="18.42578125" style="6" customWidth="1"/>
    <col min="514" max="514" width="9.42578125" style="6" customWidth="1"/>
    <col min="515" max="515" width="10.85546875" style="6" customWidth="1"/>
    <col min="516" max="516" width="15.7109375" style="6" customWidth="1"/>
    <col min="517" max="517" width="19.140625" style="6" customWidth="1"/>
    <col min="518" max="518" width="0" style="6" hidden="1" customWidth="1"/>
    <col min="519" max="768" width="9.140625" style="6"/>
    <col min="769" max="769" width="18.42578125" style="6" customWidth="1"/>
    <col min="770" max="770" width="9.42578125" style="6" customWidth="1"/>
    <col min="771" max="771" width="10.85546875" style="6" customWidth="1"/>
    <col min="772" max="772" width="15.7109375" style="6" customWidth="1"/>
    <col min="773" max="773" width="19.140625" style="6" customWidth="1"/>
    <col min="774" max="774" width="0" style="6" hidden="1" customWidth="1"/>
    <col min="775" max="1024" width="9.140625" style="6"/>
    <col min="1025" max="1025" width="18.42578125" style="6" customWidth="1"/>
    <col min="1026" max="1026" width="9.42578125" style="6" customWidth="1"/>
    <col min="1027" max="1027" width="10.85546875" style="6" customWidth="1"/>
    <col min="1028" max="1028" width="15.7109375" style="6" customWidth="1"/>
    <col min="1029" max="1029" width="19.140625" style="6" customWidth="1"/>
    <col min="1030" max="1030" width="0" style="6" hidden="1" customWidth="1"/>
    <col min="1031" max="1280" width="9.140625" style="6"/>
    <col min="1281" max="1281" width="18.42578125" style="6" customWidth="1"/>
    <col min="1282" max="1282" width="9.42578125" style="6" customWidth="1"/>
    <col min="1283" max="1283" width="10.85546875" style="6" customWidth="1"/>
    <col min="1284" max="1284" width="15.7109375" style="6" customWidth="1"/>
    <col min="1285" max="1285" width="19.140625" style="6" customWidth="1"/>
    <col min="1286" max="1286" width="0" style="6" hidden="1" customWidth="1"/>
    <col min="1287" max="1536" width="9.140625" style="6"/>
    <col min="1537" max="1537" width="18.42578125" style="6" customWidth="1"/>
    <col min="1538" max="1538" width="9.42578125" style="6" customWidth="1"/>
    <col min="1539" max="1539" width="10.85546875" style="6" customWidth="1"/>
    <col min="1540" max="1540" width="15.7109375" style="6" customWidth="1"/>
    <col min="1541" max="1541" width="19.140625" style="6" customWidth="1"/>
    <col min="1542" max="1542" width="0" style="6" hidden="1" customWidth="1"/>
    <col min="1543" max="1792" width="9.140625" style="6"/>
    <col min="1793" max="1793" width="18.42578125" style="6" customWidth="1"/>
    <col min="1794" max="1794" width="9.42578125" style="6" customWidth="1"/>
    <col min="1795" max="1795" width="10.85546875" style="6" customWidth="1"/>
    <col min="1796" max="1796" width="15.7109375" style="6" customWidth="1"/>
    <col min="1797" max="1797" width="19.140625" style="6" customWidth="1"/>
    <col min="1798" max="1798" width="0" style="6" hidden="1" customWidth="1"/>
    <col min="1799" max="2048" width="9.140625" style="6"/>
    <col min="2049" max="2049" width="18.42578125" style="6" customWidth="1"/>
    <col min="2050" max="2050" width="9.42578125" style="6" customWidth="1"/>
    <col min="2051" max="2051" width="10.85546875" style="6" customWidth="1"/>
    <col min="2052" max="2052" width="15.7109375" style="6" customWidth="1"/>
    <col min="2053" max="2053" width="19.140625" style="6" customWidth="1"/>
    <col min="2054" max="2054" width="0" style="6" hidden="1" customWidth="1"/>
    <col min="2055" max="2304" width="9.140625" style="6"/>
    <col min="2305" max="2305" width="18.42578125" style="6" customWidth="1"/>
    <col min="2306" max="2306" width="9.42578125" style="6" customWidth="1"/>
    <col min="2307" max="2307" width="10.85546875" style="6" customWidth="1"/>
    <col min="2308" max="2308" width="15.7109375" style="6" customWidth="1"/>
    <col min="2309" max="2309" width="19.140625" style="6" customWidth="1"/>
    <col min="2310" max="2310" width="0" style="6" hidden="1" customWidth="1"/>
    <col min="2311" max="2560" width="9.140625" style="6"/>
    <col min="2561" max="2561" width="18.42578125" style="6" customWidth="1"/>
    <col min="2562" max="2562" width="9.42578125" style="6" customWidth="1"/>
    <col min="2563" max="2563" width="10.85546875" style="6" customWidth="1"/>
    <col min="2564" max="2564" width="15.7109375" style="6" customWidth="1"/>
    <col min="2565" max="2565" width="19.140625" style="6" customWidth="1"/>
    <col min="2566" max="2566" width="0" style="6" hidden="1" customWidth="1"/>
    <col min="2567" max="2816" width="9.140625" style="6"/>
    <col min="2817" max="2817" width="18.42578125" style="6" customWidth="1"/>
    <col min="2818" max="2818" width="9.42578125" style="6" customWidth="1"/>
    <col min="2819" max="2819" width="10.85546875" style="6" customWidth="1"/>
    <col min="2820" max="2820" width="15.7109375" style="6" customWidth="1"/>
    <col min="2821" max="2821" width="19.140625" style="6" customWidth="1"/>
    <col min="2822" max="2822" width="0" style="6" hidden="1" customWidth="1"/>
    <col min="2823" max="3072" width="9.140625" style="6"/>
    <col min="3073" max="3073" width="18.42578125" style="6" customWidth="1"/>
    <col min="3074" max="3074" width="9.42578125" style="6" customWidth="1"/>
    <col min="3075" max="3075" width="10.85546875" style="6" customWidth="1"/>
    <col min="3076" max="3076" width="15.7109375" style="6" customWidth="1"/>
    <col min="3077" max="3077" width="19.140625" style="6" customWidth="1"/>
    <col min="3078" max="3078" width="0" style="6" hidden="1" customWidth="1"/>
    <col min="3079" max="3328" width="9.140625" style="6"/>
    <col min="3329" max="3329" width="18.42578125" style="6" customWidth="1"/>
    <col min="3330" max="3330" width="9.42578125" style="6" customWidth="1"/>
    <col min="3331" max="3331" width="10.85546875" style="6" customWidth="1"/>
    <col min="3332" max="3332" width="15.7109375" style="6" customWidth="1"/>
    <col min="3333" max="3333" width="19.140625" style="6" customWidth="1"/>
    <col min="3334" max="3334" width="0" style="6" hidden="1" customWidth="1"/>
    <col min="3335" max="3584" width="9.140625" style="6"/>
    <col min="3585" max="3585" width="18.42578125" style="6" customWidth="1"/>
    <col min="3586" max="3586" width="9.42578125" style="6" customWidth="1"/>
    <col min="3587" max="3587" width="10.85546875" style="6" customWidth="1"/>
    <col min="3588" max="3588" width="15.7109375" style="6" customWidth="1"/>
    <col min="3589" max="3589" width="19.140625" style="6" customWidth="1"/>
    <col min="3590" max="3590" width="0" style="6" hidden="1" customWidth="1"/>
    <col min="3591" max="3840" width="9.140625" style="6"/>
    <col min="3841" max="3841" width="18.42578125" style="6" customWidth="1"/>
    <col min="3842" max="3842" width="9.42578125" style="6" customWidth="1"/>
    <col min="3843" max="3843" width="10.85546875" style="6" customWidth="1"/>
    <col min="3844" max="3844" width="15.7109375" style="6" customWidth="1"/>
    <col min="3845" max="3845" width="19.140625" style="6" customWidth="1"/>
    <col min="3846" max="3846" width="0" style="6" hidden="1" customWidth="1"/>
    <col min="3847" max="4096" width="9.140625" style="6"/>
    <col min="4097" max="4097" width="18.42578125" style="6" customWidth="1"/>
    <col min="4098" max="4098" width="9.42578125" style="6" customWidth="1"/>
    <col min="4099" max="4099" width="10.85546875" style="6" customWidth="1"/>
    <col min="4100" max="4100" width="15.7109375" style="6" customWidth="1"/>
    <col min="4101" max="4101" width="19.140625" style="6" customWidth="1"/>
    <col min="4102" max="4102" width="0" style="6" hidden="1" customWidth="1"/>
    <col min="4103" max="4352" width="9.140625" style="6"/>
    <col min="4353" max="4353" width="18.42578125" style="6" customWidth="1"/>
    <col min="4354" max="4354" width="9.42578125" style="6" customWidth="1"/>
    <col min="4355" max="4355" width="10.85546875" style="6" customWidth="1"/>
    <col min="4356" max="4356" width="15.7109375" style="6" customWidth="1"/>
    <col min="4357" max="4357" width="19.140625" style="6" customWidth="1"/>
    <col min="4358" max="4358" width="0" style="6" hidden="1" customWidth="1"/>
    <col min="4359" max="4608" width="9.140625" style="6"/>
    <col min="4609" max="4609" width="18.42578125" style="6" customWidth="1"/>
    <col min="4610" max="4610" width="9.42578125" style="6" customWidth="1"/>
    <col min="4611" max="4611" width="10.85546875" style="6" customWidth="1"/>
    <col min="4612" max="4612" width="15.7109375" style="6" customWidth="1"/>
    <col min="4613" max="4613" width="19.140625" style="6" customWidth="1"/>
    <col min="4614" max="4614" width="0" style="6" hidden="1" customWidth="1"/>
    <col min="4615" max="4864" width="9.140625" style="6"/>
    <col min="4865" max="4865" width="18.42578125" style="6" customWidth="1"/>
    <col min="4866" max="4866" width="9.42578125" style="6" customWidth="1"/>
    <col min="4867" max="4867" width="10.85546875" style="6" customWidth="1"/>
    <col min="4868" max="4868" width="15.7109375" style="6" customWidth="1"/>
    <col min="4869" max="4869" width="19.140625" style="6" customWidth="1"/>
    <col min="4870" max="4870" width="0" style="6" hidden="1" customWidth="1"/>
    <col min="4871" max="5120" width="9.140625" style="6"/>
    <col min="5121" max="5121" width="18.42578125" style="6" customWidth="1"/>
    <col min="5122" max="5122" width="9.42578125" style="6" customWidth="1"/>
    <col min="5123" max="5123" width="10.85546875" style="6" customWidth="1"/>
    <col min="5124" max="5124" width="15.7109375" style="6" customWidth="1"/>
    <col min="5125" max="5125" width="19.140625" style="6" customWidth="1"/>
    <col min="5126" max="5126" width="0" style="6" hidden="1" customWidth="1"/>
    <col min="5127" max="5376" width="9.140625" style="6"/>
    <col min="5377" max="5377" width="18.42578125" style="6" customWidth="1"/>
    <col min="5378" max="5378" width="9.42578125" style="6" customWidth="1"/>
    <col min="5379" max="5379" width="10.85546875" style="6" customWidth="1"/>
    <col min="5380" max="5380" width="15.7109375" style="6" customWidth="1"/>
    <col min="5381" max="5381" width="19.140625" style="6" customWidth="1"/>
    <col min="5382" max="5382" width="0" style="6" hidden="1" customWidth="1"/>
    <col min="5383" max="5632" width="9.140625" style="6"/>
    <col min="5633" max="5633" width="18.42578125" style="6" customWidth="1"/>
    <col min="5634" max="5634" width="9.42578125" style="6" customWidth="1"/>
    <col min="5635" max="5635" width="10.85546875" style="6" customWidth="1"/>
    <col min="5636" max="5636" width="15.7109375" style="6" customWidth="1"/>
    <col min="5637" max="5637" width="19.140625" style="6" customWidth="1"/>
    <col min="5638" max="5638" width="0" style="6" hidden="1" customWidth="1"/>
    <col min="5639" max="5888" width="9.140625" style="6"/>
    <col min="5889" max="5889" width="18.42578125" style="6" customWidth="1"/>
    <col min="5890" max="5890" width="9.42578125" style="6" customWidth="1"/>
    <col min="5891" max="5891" width="10.85546875" style="6" customWidth="1"/>
    <col min="5892" max="5892" width="15.7109375" style="6" customWidth="1"/>
    <col min="5893" max="5893" width="19.140625" style="6" customWidth="1"/>
    <col min="5894" max="5894" width="0" style="6" hidden="1" customWidth="1"/>
    <col min="5895" max="6144" width="9.140625" style="6"/>
    <col min="6145" max="6145" width="18.42578125" style="6" customWidth="1"/>
    <col min="6146" max="6146" width="9.42578125" style="6" customWidth="1"/>
    <col min="6147" max="6147" width="10.85546875" style="6" customWidth="1"/>
    <col min="6148" max="6148" width="15.7109375" style="6" customWidth="1"/>
    <col min="6149" max="6149" width="19.140625" style="6" customWidth="1"/>
    <col min="6150" max="6150" width="0" style="6" hidden="1" customWidth="1"/>
    <col min="6151" max="6400" width="9.140625" style="6"/>
    <col min="6401" max="6401" width="18.42578125" style="6" customWidth="1"/>
    <col min="6402" max="6402" width="9.42578125" style="6" customWidth="1"/>
    <col min="6403" max="6403" width="10.85546875" style="6" customWidth="1"/>
    <col min="6404" max="6404" width="15.7109375" style="6" customWidth="1"/>
    <col min="6405" max="6405" width="19.140625" style="6" customWidth="1"/>
    <col min="6406" max="6406" width="0" style="6" hidden="1" customWidth="1"/>
    <col min="6407" max="6656" width="9.140625" style="6"/>
    <col min="6657" max="6657" width="18.42578125" style="6" customWidth="1"/>
    <col min="6658" max="6658" width="9.42578125" style="6" customWidth="1"/>
    <col min="6659" max="6659" width="10.85546875" style="6" customWidth="1"/>
    <col min="6660" max="6660" width="15.7109375" style="6" customWidth="1"/>
    <col min="6661" max="6661" width="19.140625" style="6" customWidth="1"/>
    <col min="6662" max="6662" width="0" style="6" hidden="1" customWidth="1"/>
    <col min="6663" max="6912" width="9.140625" style="6"/>
    <col min="6913" max="6913" width="18.42578125" style="6" customWidth="1"/>
    <col min="6914" max="6914" width="9.42578125" style="6" customWidth="1"/>
    <col min="6915" max="6915" width="10.85546875" style="6" customWidth="1"/>
    <col min="6916" max="6916" width="15.7109375" style="6" customWidth="1"/>
    <col min="6917" max="6917" width="19.140625" style="6" customWidth="1"/>
    <col min="6918" max="6918" width="0" style="6" hidden="1" customWidth="1"/>
    <col min="6919" max="7168" width="9.140625" style="6"/>
    <col min="7169" max="7169" width="18.42578125" style="6" customWidth="1"/>
    <col min="7170" max="7170" width="9.42578125" style="6" customWidth="1"/>
    <col min="7171" max="7171" width="10.85546875" style="6" customWidth="1"/>
    <col min="7172" max="7172" width="15.7109375" style="6" customWidth="1"/>
    <col min="7173" max="7173" width="19.140625" style="6" customWidth="1"/>
    <col min="7174" max="7174" width="0" style="6" hidden="1" customWidth="1"/>
    <col min="7175" max="7424" width="9.140625" style="6"/>
    <col min="7425" max="7425" width="18.42578125" style="6" customWidth="1"/>
    <col min="7426" max="7426" width="9.42578125" style="6" customWidth="1"/>
    <col min="7427" max="7427" width="10.85546875" style="6" customWidth="1"/>
    <col min="7428" max="7428" width="15.7109375" style="6" customWidth="1"/>
    <col min="7429" max="7429" width="19.140625" style="6" customWidth="1"/>
    <col min="7430" max="7430" width="0" style="6" hidden="1" customWidth="1"/>
    <col min="7431" max="7680" width="9.140625" style="6"/>
    <col min="7681" max="7681" width="18.42578125" style="6" customWidth="1"/>
    <col min="7682" max="7682" width="9.42578125" style="6" customWidth="1"/>
    <col min="7683" max="7683" width="10.85546875" style="6" customWidth="1"/>
    <col min="7684" max="7684" width="15.7109375" style="6" customWidth="1"/>
    <col min="7685" max="7685" width="19.140625" style="6" customWidth="1"/>
    <col min="7686" max="7686" width="0" style="6" hidden="1" customWidth="1"/>
    <col min="7687" max="7936" width="9.140625" style="6"/>
    <col min="7937" max="7937" width="18.42578125" style="6" customWidth="1"/>
    <col min="7938" max="7938" width="9.42578125" style="6" customWidth="1"/>
    <col min="7939" max="7939" width="10.85546875" style="6" customWidth="1"/>
    <col min="7940" max="7940" width="15.7109375" style="6" customWidth="1"/>
    <col min="7941" max="7941" width="19.140625" style="6" customWidth="1"/>
    <col min="7942" max="7942" width="0" style="6" hidden="1" customWidth="1"/>
    <col min="7943" max="8192" width="9.140625" style="6"/>
    <col min="8193" max="8193" width="18.42578125" style="6" customWidth="1"/>
    <col min="8194" max="8194" width="9.42578125" style="6" customWidth="1"/>
    <col min="8195" max="8195" width="10.85546875" style="6" customWidth="1"/>
    <col min="8196" max="8196" width="15.7109375" style="6" customWidth="1"/>
    <col min="8197" max="8197" width="19.140625" style="6" customWidth="1"/>
    <col min="8198" max="8198" width="0" style="6" hidden="1" customWidth="1"/>
    <col min="8199" max="8448" width="9.140625" style="6"/>
    <col min="8449" max="8449" width="18.42578125" style="6" customWidth="1"/>
    <col min="8450" max="8450" width="9.42578125" style="6" customWidth="1"/>
    <col min="8451" max="8451" width="10.85546875" style="6" customWidth="1"/>
    <col min="8452" max="8452" width="15.7109375" style="6" customWidth="1"/>
    <col min="8453" max="8453" width="19.140625" style="6" customWidth="1"/>
    <col min="8454" max="8454" width="0" style="6" hidden="1" customWidth="1"/>
    <col min="8455" max="8704" width="9.140625" style="6"/>
    <col min="8705" max="8705" width="18.42578125" style="6" customWidth="1"/>
    <col min="8706" max="8706" width="9.42578125" style="6" customWidth="1"/>
    <col min="8707" max="8707" width="10.85546875" style="6" customWidth="1"/>
    <col min="8708" max="8708" width="15.7109375" style="6" customWidth="1"/>
    <col min="8709" max="8709" width="19.140625" style="6" customWidth="1"/>
    <col min="8710" max="8710" width="0" style="6" hidden="1" customWidth="1"/>
    <col min="8711" max="8960" width="9.140625" style="6"/>
    <col min="8961" max="8961" width="18.42578125" style="6" customWidth="1"/>
    <col min="8962" max="8962" width="9.42578125" style="6" customWidth="1"/>
    <col min="8963" max="8963" width="10.85546875" style="6" customWidth="1"/>
    <col min="8964" max="8964" width="15.7109375" style="6" customWidth="1"/>
    <col min="8965" max="8965" width="19.140625" style="6" customWidth="1"/>
    <col min="8966" max="8966" width="0" style="6" hidden="1" customWidth="1"/>
    <col min="8967" max="9216" width="9.140625" style="6"/>
    <col min="9217" max="9217" width="18.42578125" style="6" customWidth="1"/>
    <col min="9218" max="9218" width="9.42578125" style="6" customWidth="1"/>
    <col min="9219" max="9219" width="10.85546875" style="6" customWidth="1"/>
    <col min="9220" max="9220" width="15.7109375" style="6" customWidth="1"/>
    <col min="9221" max="9221" width="19.140625" style="6" customWidth="1"/>
    <col min="9222" max="9222" width="0" style="6" hidden="1" customWidth="1"/>
    <col min="9223" max="9472" width="9.140625" style="6"/>
    <col min="9473" max="9473" width="18.42578125" style="6" customWidth="1"/>
    <col min="9474" max="9474" width="9.42578125" style="6" customWidth="1"/>
    <col min="9475" max="9475" width="10.85546875" style="6" customWidth="1"/>
    <col min="9476" max="9476" width="15.7109375" style="6" customWidth="1"/>
    <col min="9477" max="9477" width="19.140625" style="6" customWidth="1"/>
    <col min="9478" max="9478" width="0" style="6" hidden="1" customWidth="1"/>
    <col min="9479" max="9728" width="9.140625" style="6"/>
    <col min="9729" max="9729" width="18.42578125" style="6" customWidth="1"/>
    <col min="9730" max="9730" width="9.42578125" style="6" customWidth="1"/>
    <col min="9731" max="9731" width="10.85546875" style="6" customWidth="1"/>
    <col min="9732" max="9732" width="15.7109375" style="6" customWidth="1"/>
    <col min="9733" max="9733" width="19.140625" style="6" customWidth="1"/>
    <col min="9734" max="9734" width="0" style="6" hidden="1" customWidth="1"/>
    <col min="9735" max="9984" width="9.140625" style="6"/>
    <col min="9985" max="9985" width="18.42578125" style="6" customWidth="1"/>
    <col min="9986" max="9986" width="9.42578125" style="6" customWidth="1"/>
    <col min="9987" max="9987" width="10.85546875" style="6" customWidth="1"/>
    <col min="9988" max="9988" width="15.7109375" style="6" customWidth="1"/>
    <col min="9989" max="9989" width="19.140625" style="6" customWidth="1"/>
    <col min="9990" max="9990" width="0" style="6" hidden="1" customWidth="1"/>
    <col min="9991" max="10240" width="9.140625" style="6"/>
    <col min="10241" max="10241" width="18.42578125" style="6" customWidth="1"/>
    <col min="10242" max="10242" width="9.42578125" style="6" customWidth="1"/>
    <col min="10243" max="10243" width="10.85546875" style="6" customWidth="1"/>
    <col min="10244" max="10244" width="15.7109375" style="6" customWidth="1"/>
    <col min="10245" max="10245" width="19.140625" style="6" customWidth="1"/>
    <col min="10246" max="10246" width="0" style="6" hidden="1" customWidth="1"/>
    <col min="10247" max="10496" width="9.140625" style="6"/>
    <col min="10497" max="10497" width="18.42578125" style="6" customWidth="1"/>
    <col min="10498" max="10498" width="9.42578125" style="6" customWidth="1"/>
    <col min="10499" max="10499" width="10.85546875" style="6" customWidth="1"/>
    <col min="10500" max="10500" width="15.7109375" style="6" customWidth="1"/>
    <col min="10501" max="10501" width="19.140625" style="6" customWidth="1"/>
    <col min="10502" max="10502" width="0" style="6" hidden="1" customWidth="1"/>
    <col min="10503" max="10752" width="9.140625" style="6"/>
    <col min="10753" max="10753" width="18.42578125" style="6" customWidth="1"/>
    <col min="10754" max="10754" width="9.42578125" style="6" customWidth="1"/>
    <col min="10755" max="10755" width="10.85546875" style="6" customWidth="1"/>
    <col min="10756" max="10756" width="15.7109375" style="6" customWidth="1"/>
    <col min="10757" max="10757" width="19.140625" style="6" customWidth="1"/>
    <col min="10758" max="10758" width="0" style="6" hidden="1" customWidth="1"/>
    <col min="10759" max="11008" width="9.140625" style="6"/>
    <col min="11009" max="11009" width="18.42578125" style="6" customWidth="1"/>
    <col min="11010" max="11010" width="9.42578125" style="6" customWidth="1"/>
    <col min="11011" max="11011" width="10.85546875" style="6" customWidth="1"/>
    <col min="11012" max="11012" width="15.7109375" style="6" customWidth="1"/>
    <col min="11013" max="11013" width="19.140625" style="6" customWidth="1"/>
    <col min="11014" max="11014" width="0" style="6" hidden="1" customWidth="1"/>
    <col min="11015" max="11264" width="9.140625" style="6"/>
    <col min="11265" max="11265" width="18.42578125" style="6" customWidth="1"/>
    <col min="11266" max="11266" width="9.42578125" style="6" customWidth="1"/>
    <col min="11267" max="11267" width="10.85546875" style="6" customWidth="1"/>
    <col min="11268" max="11268" width="15.7109375" style="6" customWidth="1"/>
    <col min="11269" max="11269" width="19.140625" style="6" customWidth="1"/>
    <col min="11270" max="11270" width="0" style="6" hidden="1" customWidth="1"/>
    <col min="11271" max="11520" width="9.140625" style="6"/>
    <col min="11521" max="11521" width="18.42578125" style="6" customWidth="1"/>
    <col min="11522" max="11522" width="9.42578125" style="6" customWidth="1"/>
    <col min="11523" max="11523" width="10.85546875" style="6" customWidth="1"/>
    <col min="11524" max="11524" width="15.7109375" style="6" customWidth="1"/>
    <col min="11525" max="11525" width="19.140625" style="6" customWidth="1"/>
    <col min="11526" max="11526" width="0" style="6" hidden="1" customWidth="1"/>
    <col min="11527" max="11776" width="9.140625" style="6"/>
    <col min="11777" max="11777" width="18.42578125" style="6" customWidth="1"/>
    <col min="11778" max="11778" width="9.42578125" style="6" customWidth="1"/>
    <col min="11779" max="11779" width="10.85546875" style="6" customWidth="1"/>
    <col min="11780" max="11780" width="15.7109375" style="6" customWidth="1"/>
    <col min="11781" max="11781" width="19.140625" style="6" customWidth="1"/>
    <col min="11782" max="11782" width="0" style="6" hidden="1" customWidth="1"/>
    <col min="11783" max="12032" width="9.140625" style="6"/>
    <col min="12033" max="12033" width="18.42578125" style="6" customWidth="1"/>
    <col min="12034" max="12034" width="9.42578125" style="6" customWidth="1"/>
    <col min="12035" max="12035" width="10.85546875" style="6" customWidth="1"/>
    <col min="12036" max="12036" width="15.7109375" style="6" customWidth="1"/>
    <col min="12037" max="12037" width="19.140625" style="6" customWidth="1"/>
    <col min="12038" max="12038" width="0" style="6" hidden="1" customWidth="1"/>
    <col min="12039" max="12288" width="9.140625" style="6"/>
    <col min="12289" max="12289" width="18.42578125" style="6" customWidth="1"/>
    <col min="12290" max="12290" width="9.42578125" style="6" customWidth="1"/>
    <col min="12291" max="12291" width="10.85546875" style="6" customWidth="1"/>
    <col min="12292" max="12292" width="15.7109375" style="6" customWidth="1"/>
    <col min="12293" max="12293" width="19.140625" style="6" customWidth="1"/>
    <col min="12294" max="12294" width="0" style="6" hidden="1" customWidth="1"/>
    <col min="12295" max="12544" width="9.140625" style="6"/>
    <col min="12545" max="12545" width="18.42578125" style="6" customWidth="1"/>
    <col min="12546" max="12546" width="9.42578125" style="6" customWidth="1"/>
    <col min="12547" max="12547" width="10.85546875" style="6" customWidth="1"/>
    <col min="12548" max="12548" width="15.7109375" style="6" customWidth="1"/>
    <col min="12549" max="12549" width="19.140625" style="6" customWidth="1"/>
    <col min="12550" max="12550" width="0" style="6" hidden="1" customWidth="1"/>
    <col min="12551" max="12800" width="9.140625" style="6"/>
    <col min="12801" max="12801" width="18.42578125" style="6" customWidth="1"/>
    <col min="12802" max="12802" width="9.42578125" style="6" customWidth="1"/>
    <col min="12803" max="12803" width="10.85546875" style="6" customWidth="1"/>
    <col min="12804" max="12804" width="15.7109375" style="6" customWidth="1"/>
    <col min="12805" max="12805" width="19.140625" style="6" customWidth="1"/>
    <col min="12806" max="12806" width="0" style="6" hidden="1" customWidth="1"/>
    <col min="12807" max="13056" width="9.140625" style="6"/>
    <col min="13057" max="13057" width="18.42578125" style="6" customWidth="1"/>
    <col min="13058" max="13058" width="9.42578125" style="6" customWidth="1"/>
    <col min="13059" max="13059" width="10.85546875" style="6" customWidth="1"/>
    <col min="13060" max="13060" width="15.7109375" style="6" customWidth="1"/>
    <col min="13061" max="13061" width="19.140625" style="6" customWidth="1"/>
    <col min="13062" max="13062" width="0" style="6" hidden="1" customWidth="1"/>
    <col min="13063" max="13312" width="9.140625" style="6"/>
    <col min="13313" max="13313" width="18.42578125" style="6" customWidth="1"/>
    <col min="13314" max="13314" width="9.42578125" style="6" customWidth="1"/>
    <col min="13315" max="13315" width="10.85546875" style="6" customWidth="1"/>
    <col min="13316" max="13316" width="15.7109375" style="6" customWidth="1"/>
    <col min="13317" max="13317" width="19.140625" style="6" customWidth="1"/>
    <col min="13318" max="13318" width="0" style="6" hidden="1" customWidth="1"/>
    <col min="13319" max="13568" width="9.140625" style="6"/>
    <col min="13569" max="13569" width="18.42578125" style="6" customWidth="1"/>
    <col min="13570" max="13570" width="9.42578125" style="6" customWidth="1"/>
    <col min="13571" max="13571" width="10.85546875" style="6" customWidth="1"/>
    <col min="13572" max="13572" width="15.7109375" style="6" customWidth="1"/>
    <col min="13573" max="13573" width="19.140625" style="6" customWidth="1"/>
    <col min="13574" max="13574" width="0" style="6" hidden="1" customWidth="1"/>
    <col min="13575" max="13824" width="9.140625" style="6"/>
    <col min="13825" max="13825" width="18.42578125" style="6" customWidth="1"/>
    <col min="13826" max="13826" width="9.42578125" style="6" customWidth="1"/>
    <col min="13827" max="13827" width="10.85546875" style="6" customWidth="1"/>
    <col min="13828" max="13828" width="15.7109375" style="6" customWidth="1"/>
    <col min="13829" max="13829" width="19.140625" style="6" customWidth="1"/>
    <col min="13830" max="13830" width="0" style="6" hidden="1" customWidth="1"/>
    <col min="13831" max="14080" width="9.140625" style="6"/>
    <col min="14081" max="14081" width="18.42578125" style="6" customWidth="1"/>
    <col min="14082" max="14082" width="9.42578125" style="6" customWidth="1"/>
    <col min="14083" max="14083" width="10.85546875" style="6" customWidth="1"/>
    <col min="14084" max="14084" width="15.7109375" style="6" customWidth="1"/>
    <col min="14085" max="14085" width="19.140625" style="6" customWidth="1"/>
    <col min="14086" max="14086" width="0" style="6" hidden="1" customWidth="1"/>
    <col min="14087" max="14336" width="9.140625" style="6"/>
    <col min="14337" max="14337" width="18.42578125" style="6" customWidth="1"/>
    <col min="14338" max="14338" width="9.42578125" style="6" customWidth="1"/>
    <col min="14339" max="14339" width="10.85546875" style="6" customWidth="1"/>
    <col min="14340" max="14340" width="15.7109375" style="6" customWidth="1"/>
    <col min="14341" max="14341" width="19.140625" style="6" customWidth="1"/>
    <col min="14342" max="14342" width="0" style="6" hidden="1" customWidth="1"/>
    <col min="14343" max="14592" width="9.140625" style="6"/>
    <col min="14593" max="14593" width="18.42578125" style="6" customWidth="1"/>
    <col min="14594" max="14594" width="9.42578125" style="6" customWidth="1"/>
    <col min="14595" max="14595" width="10.85546875" style="6" customWidth="1"/>
    <col min="14596" max="14596" width="15.7109375" style="6" customWidth="1"/>
    <col min="14597" max="14597" width="19.140625" style="6" customWidth="1"/>
    <col min="14598" max="14598" width="0" style="6" hidden="1" customWidth="1"/>
    <col min="14599" max="14848" width="9.140625" style="6"/>
    <col min="14849" max="14849" width="18.42578125" style="6" customWidth="1"/>
    <col min="14850" max="14850" width="9.42578125" style="6" customWidth="1"/>
    <col min="14851" max="14851" width="10.85546875" style="6" customWidth="1"/>
    <col min="14852" max="14852" width="15.7109375" style="6" customWidth="1"/>
    <col min="14853" max="14853" width="19.140625" style="6" customWidth="1"/>
    <col min="14854" max="14854" width="0" style="6" hidden="1" customWidth="1"/>
    <col min="14855" max="15104" width="9.140625" style="6"/>
    <col min="15105" max="15105" width="18.42578125" style="6" customWidth="1"/>
    <col min="15106" max="15106" width="9.42578125" style="6" customWidth="1"/>
    <col min="15107" max="15107" width="10.85546875" style="6" customWidth="1"/>
    <col min="15108" max="15108" width="15.7109375" style="6" customWidth="1"/>
    <col min="15109" max="15109" width="19.140625" style="6" customWidth="1"/>
    <col min="15110" max="15110" width="0" style="6" hidden="1" customWidth="1"/>
    <col min="15111" max="15360" width="9.140625" style="6"/>
    <col min="15361" max="15361" width="18.42578125" style="6" customWidth="1"/>
    <col min="15362" max="15362" width="9.42578125" style="6" customWidth="1"/>
    <col min="15363" max="15363" width="10.85546875" style="6" customWidth="1"/>
    <col min="15364" max="15364" width="15.7109375" style="6" customWidth="1"/>
    <col min="15365" max="15365" width="19.140625" style="6" customWidth="1"/>
    <col min="15366" max="15366" width="0" style="6" hidden="1" customWidth="1"/>
    <col min="15367" max="15616" width="9.140625" style="6"/>
    <col min="15617" max="15617" width="18.42578125" style="6" customWidth="1"/>
    <col min="15618" max="15618" width="9.42578125" style="6" customWidth="1"/>
    <col min="15619" max="15619" width="10.85546875" style="6" customWidth="1"/>
    <col min="15620" max="15620" width="15.7109375" style="6" customWidth="1"/>
    <col min="15621" max="15621" width="19.140625" style="6" customWidth="1"/>
    <col min="15622" max="15622" width="0" style="6" hidden="1" customWidth="1"/>
    <col min="15623" max="15872" width="9.140625" style="6"/>
    <col min="15873" max="15873" width="18.42578125" style="6" customWidth="1"/>
    <col min="15874" max="15874" width="9.42578125" style="6" customWidth="1"/>
    <col min="15875" max="15875" width="10.85546875" style="6" customWidth="1"/>
    <col min="15876" max="15876" width="15.7109375" style="6" customWidth="1"/>
    <col min="15877" max="15877" width="19.140625" style="6" customWidth="1"/>
    <col min="15878" max="15878" width="0" style="6" hidden="1" customWidth="1"/>
    <col min="15879" max="16128" width="9.140625" style="6"/>
    <col min="16129" max="16129" width="18.42578125" style="6" customWidth="1"/>
    <col min="16130" max="16130" width="9.42578125" style="6" customWidth="1"/>
    <col min="16131" max="16131" width="10.85546875" style="6" customWidth="1"/>
    <col min="16132" max="16132" width="15.7109375" style="6" customWidth="1"/>
    <col min="16133" max="16133" width="19.140625" style="6" customWidth="1"/>
    <col min="16134" max="16134" width="0" style="6" hidden="1" customWidth="1"/>
    <col min="16135" max="16384" width="9.140625" style="6"/>
  </cols>
  <sheetData>
    <row r="1" spans="1:6" ht="15.75">
      <c r="A1" s="1"/>
      <c r="B1" s="1" t="s">
        <v>0</v>
      </c>
      <c r="C1" s="2" t="s">
        <v>1</v>
      </c>
      <c r="D1" s="3" t="s">
        <v>2</v>
      </c>
      <c r="E1" s="4" t="s">
        <v>3</v>
      </c>
      <c r="F1" s="5"/>
    </row>
    <row r="2" spans="1:6" ht="16.5" thickBot="1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8" t="s">
        <v>9</v>
      </c>
    </row>
    <row r="3" spans="1:6" ht="12.75">
      <c r="A3" s="9" t="s">
        <v>10</v>
      </c>
      <c r="B3" s="10" t="str">
        <f>'[1]Other Source Input'!C41</f>
        <v>Annual</v>
      </c>
      <c r="C3" s="11">
        <f>'[1]Comparison Statistics Input'!CW41</f>
        <v>6</v>
      </c>
      <c r="D3" s="12">
        <f>'[1]Other Source Input'!E41</f>
        <v>35569</v>
      </c>
      <c r="E3" s="12">
        <f t="shared" ref="E3:E41" si="0">D3/C3</f>
        <v>5928.166666666667</v>
      </c>
      <c r="F3" s="13"/>
    </row>
    <row r="4" spans="1:6" ht="12.75">
      <c r="A4" s="14" t="s">
        <v>11</v>
      </c>
      <c r="B4" s="15" t="str">
        <f>'[1]Other Source Input'!C30</f>
        <v>Annual</v>
      </c>
      <c r="C4" s="16">
        <f>'[1]Comparison Statistics Input'!CW30</f>
        <v>57</v>
      </c>
      <c r="D4" s="17">
        <f>'[1]Other Source Input'!E30</f>
        <v>324178</v>
      </c>
      <c r="E4" s="17">
        <f t="shared" si="0"/>
        <v>5687.333333333333</v>
      </c>
      <c r="F4" s="13"/>
    </row>
    <row r="5" spans="1:6" ht="12.75">
      <c r="A5" s="14" t="s">
        <v>12</v>
      </c>
      <c r="B5" s="15" t="str">
        <f>'[1]Other Source Input'!C21</f>
        <v>Annual</v>
      </c>
      <c r="C5" s="16">
        <f>'[1]Comparison Statistics Input'!CW21</f>
        <v>21.700000000000003</v>
      </c>
      <c r="D5" s="17">
        <f>'[1]Other Source Input'!E21</f>
        <v>113105</v>
      </c>
      <c r="E5" s="17">
        <f t="shared" si="0"/>
        <v>5212.2119815668193</v>
      </c>
      <c r="F5" s="18"/>
    </row>
    <row r="6" spans="1:6" ht="12.75">
      <c r="A6" s="14" t="s">
        <v>13</v>
      </c>
      <c r="B6" s="15" t="str">
        <f>'[1]Other Source Input'!C34</f>
        <v>Annual</v>
      </c>
      <c r="C6" s="16">
        <f>'[1]Comparison Statistics Input'!CW34</f>
        <v>62.5</v>
      </c>
      <c r="D6" s="17">
        <f>'[1]Other Source Input'!E34</f>
        <v>288538</v>
      </c>
      <c r="E6" s="17">
        <f t="shared" si="0"/>
        <v>4616.6080000000002</v>
      </c>
      <c r="F6" s="13"/>
    </row>
    <row r="7" spans="1:6" ht="12.75">
      <c r="A7" s="14" t="s">
        <v>14</v>
      </c>
      <c r="B7" s="15" t="str">
        <f>'[1]Other Source Input'!C35</f>
        <v>Annual</v>
      </c>
      <c r="C7" s="16">
        <f>'[1]Comparison Statistics Input'!CW35</f>
        <v>44</v>
      </c>
      <c r="D7" s="17">
        <f>'[1]Other Source Input'!E35</f>
        <v>199519</v>
      </c>
      <c r="E7" s="17">
        <f t="shared" si="0"/>
        <v>4534.522727272727</v>
      </c>
      <c r="F7" s="13"/>
    </row>
    <row r="8" spans="1:6" ht="12.75">
      <c r="A8" s="14" t="s">
        <v>15</v>
      </c>
      <c r="B8" s="15" t="str">
        <f>'[1]Other Source Input'!C25</f>
        <v>Annual</v>
      </c>
      <c r="C8" s="16">
        <f>'[1]Comparison Statistics Input'!CW25</f>
        <v>4</v>
      </c>
      <c r="D8" s="17">
        <f>'[1]Other Source Input'!E25</f>
        <v>16956</v>
      </c>
      <c r="E8" s="17">
        <f t="shared" si="0"/>
        <v>4239</v>
      </c>
      <c r="F8" s="13"/>
    </row>
    <row r="9" spans="1:6" ht="12.75">
      <c r="A9" s="14" t="s">
        <v>16</v>
      </c>
      <c r="B9" s="15" t="str">
        <f>'[1]Other Source Input'!C42</f>
        <v>Annual</v>
      </c>
      <c r="C9" s="16">
        <f>'[1]Comparison Statistics Input'!CW42</f>
        <v>24.4</v>
      </c>
      <c r="D9" s="17">
        <f>'[1]Other Source Input'!E42</f>
        <v>101345</v>
      </c>
      <c r="E9" s="17">
        <f t="shared" si="0"/>
        <v>4153.4836065573772</v>
      </c>
      <c r="F9" s="13"/>
    </row>
    <row r="10" spans="1:6" ht="12.75">
      <c r="A10" s="14" t="s">
        <v>17</v>
      </c>
      <c r="B10" s="15" t="str">
        <f>'[1]Other Source Input'!C9</f>
        <v>Annual</v>
      </c>
      <c r="C10" s="16">
        <f>'[1]Comparison Statistics Input'!CW9</f>
        <v>39.800000000000004</v>
      </c>
      <c r="D10" s="17">
        <f>'[1]Other Source Input'!E9</f>
        <v>162086</v>
      </c>
      <c r="E10" s="17">
        <f t="shared" si="0"/>
        <v>4072.51256281407</v>
      </c>
      <c r="F10" s="13"/>
    </row>
    <row r="11" spans="1:6" ht="12.75">
      <c r="A11" s="14" t="s">
        <v>18</v>
      </c>
      <c r="B11" s="15" t="str">
        <f>'[1]Other Source Input'!C29</f>
        <v>Annual</v>
      </c>
      <c r="C11" s="16">
        <f>'[1]Comparison Statistics Input'!CW29</f>
        <v>3.8</v>
      </c>
      <c r="D11" s="17">
        <f>'[1]Other Source Input'!E29</f>
        <v>14885</v>
      </c>
      <c r="E11" s="17">
        <f t="shared" si="0"/>
        <v>3917.105263157895</v>
      </c>
      <c r="F11" s="13"/>
    </row>
    <row r="12" spans="1:6" ht="12.75">
      <c r="A12" s="14" t="s">
        <v>19</v>
      </c>
      <c r="B12" s="15" t="str">
        <f>'[1]Other Source Input'!C28</f>
        <v>Annual</v>
      </c>
      <c r="C12" s="16">
        <f>'[1]Comparison Statistics Input'!CW28</f>
        <v>7.75</v>
      </c>
      <c r="D12" s="17">
        <f>'[1]Other Source Input'!E28</f>
        <v>30120</v>
      </c>
      <c r="E12" s="17">
        <f t="shared" si="0"/>
        <v>3886.4516129032259</v>
      </c>
      <c r="F12" s="13"/>
    </row>
    <row r="13" spans="1:6" ht="12.75">
      <c r="A13" s="14" t="s">
        <v>20</v>
      </c>
      <c r="B13" s="15" t="str">
        <f>'[1]Other Source Input'!C37</f>
        <v>Annual</v>
      </c>
      <c r="C13" s="16">
        <f>'[1]Comparison Statistics Input'!CW37</f>
        <v>29</v>
      </c>
      <c r="D13" s="17">
        <f>'[1]Other Source Input'!E37</f>
        <v>111204</v>
      </c>
      <c r="E13" s="17">
        <f t="shared" si="0"/>
        <v>3834.6206896551726</v>
      </c>
      <c r="F13" s="13"/>
    </row>
    <row r="14" spans="1:6" ht="12.75">
      <c r="A14" s="14" t="s">
        <v>21</v>
      </c>
      <c r="B14" s="15" t="str">
        <f>'[1]Other Source Input'!C17</f>
        <v>Annual</v>
      </c>
      <c r="C14" s="16">
        <f>'[1]Comparison Statistics Input'!CW17</f>
        <v>15</v>
      </c>
      <c r="D14" s="17">
        <f>'[1]Other Source Input'!E17</f>
        <v>56751</v>
      </c>
      <c r="E14" s="17">
        <f t="shared" si="0"/>
        <v>3783.4</v>
      </c>
      <c r="F14" s="13"/>
    </row>
    <row r="15" spans="1:6" ht="12.75">
      <c r="A15" s="14" t="s">
        <v>22</v>
      </c>
      <c r="B15" s="15" t="str">
        <f>'[1]Other Source Input'!C40</f>
        <v>Annual</v>
      </c>
      <c r="C15" s="16">
        <f>'[1]Comparison Statistics Input'!CW40</f>
        <v>28</v>
      </c>
      <c r="D15" s="17">
        <f>'[1]Other Source Input'!E40</f>
        <v>105389</v>
      </c>
      <c r="E15" s="17">
        <f t="shared" si="0"/>
        <v>3763.8928571428573</v>
      </c>
      <c r="F15" s="13"/>
    </row>
    <row r="16" spans="1:6" ht="12.75">
      <c r="A16" s="14" t="s">
        <v>23</v>
      </c>
      <c r="B16" s="15" t="str">
        <f>'[1]Other Source Input'!C26</f>
        <v>Annual</v>
      </c>
      <c r="C16" s="16">
        <f>'[1]Comparison Statistics Input'!CW26</f>
        <v>14</v>
      </c>
      <c r="D16" s="17">
        <f>'[1]Other Source Input'!E26</f>
        <v>51898</v>
      </c>
      <c r="E16" s="17">
        <f t="shared" si="0"/>
        <v>3707</v>
      </c>
      <c r="F16" s="13"/>
    </row>
    <row r="17" spans="1:6" ht="12.75">
      <c r="A17" s="14" t="s">
        <v>24</v>
      </c>
      <c r="B17" s="15" t="str">
        <f>'[1]Other Source Input'!C27</f>
        <v>Annual</v>
      </c>
      <c r="C17" s="16">
        <f>'[1]Comparison Statistics Input'!CW27</f>
        <v>13</v>
      </c>
      <c r="D17" s="17">
        <f>'[1]Other Source Input'!E27</f>
        <v>45774</v>
      </c>
      <c r="E17" s="17">
        <f t="shared" si="0"/>
        <v>3521.0769230769229</v>
      </c>
      <c r="F17" s="13"/>
    </row>
    <row r="18" spans="1:6" ht="12.75">
      <c r="A18" s="14" t="s">
        <v>25</v>
      </c>
      <c r="B18" s="15" t="str">
        <f>'[1]Other Source Input'!C11</f>
        <v>Annual</v>
      </c>
      <c r="C18" s="16">
        <f>'[1]Comparison Statistics Input'!CW11</f>
        <v>16</v>
      </c>
      <c r="D18" s="17">
        <f>'[1]Other Source Input'!E11</f>
        <v>55978</v>
      </c>
      <c r="E18" s="17">
        <f t="shared" si="0"/>
        <v>3498.625</v>
      </c>
      <c r="F18" s="13"/>
    </row>
    <row r="19" spans="1:6" ht="12.75">
      <c r="A19" s="14" t="s">
        <v>26</v>
      </c>
      <c r="B19" s="15" t="str">
        <f>'[1]Other Source Input'!C32</f>
        <v>Annual</v>
      </c>
      <c r="C19" s="16">
        <f>'[1]Comparison Statistics Input'!CW32</f>
        <v>20</v>
      </c>
      <c r="D19" s="17">
        <f>'[1]Other Source Input'!E32</f>
        <v>65889</v>
      </c>
      <c r="E19" s="17">
        <f t="shared" si="0"/>
        <v>3294.45</v>
      </c>
      <c r="F19" s="13"/>
    </row>
    <row r="20" spans="1:6" ht="12.75">
      <c r="A20" s="14" t="s">
        <v>27</v>
      </c>
      <c r="B20" s="15" t="str">
        <f>'[1]Other Source Input'!C14</f>
        <v>Annual</v>
      </c>
      <c r="C20" s="16">
        <f>'[1]Comparison Statistics Input'!CW14</f>
        <v>9</v>
      </c>
      <c r="D20" s="17">
        <f>'[1]Other Source Input'!E14</f>
        <v>29269</v>
      </c>
      <c r="E20" s="17">
        <f t="shared" si="0"/>
        <v>3252.1111111111113</v>
      </c>
      <c r="F20" s="13"/>
    </row>
    <row r="21" spans="1:6" ht="12.75">
      <c r="A21" s="14" t="s">
        <v>28</v>
      </c>
      <c r="B21" s="15" t="str">
        <f>'[1]Other Source Input'!C12</f>
        <v>Annual</v>
      </c>
      <c r="C21" s="16">
        <f>'[1]Comparison Statistics Input'!CW12</f>
        <v>8</v>
      </c>
      <c r="D21" s="17">
        <f>'[1]Other Source Input'!E12</f>
        <v>25863</v>
      </c>
      <c r="E21" s="17">
        <f t="shared" si="0"/>
        <v>3232.875</v>
      </c>
      <c r="F21" s="13"/>
    </row>
    <row r="22" spans="1:6" ht="12.75">
      <c r="A22" s="14" t="s">
        <v>29</v>
      </c>
      <c r="B22" s="15" t="str">
        <f>'[1]Other Source Input'!C24</f>
        <v>Annual</v>
      </c>
      <c r="C22" s="16">
        <f>'[1]Comparison Statistics Input'!CW24</f>
        <v>18.75</v>
      </c>
      <c r="D22" s="17">
        <f>'[1]Other Source Input'!E24</f>
        <v>59605</v>
      </c>
      <c r="E22" s="17">
        <f t="shared" si="0"/>
        <v>3178.9333333333334</v>
      </c>
      <c r="F22" s="13"/>
    </row>
    <row r="23" spans="1:6" ht="12.75">
      <c r="A23" s="14" t="s">
        <v>30</v>
      </c>
      <c r="B23" s="15" t="str">
        <f>'[1]Other Source Input'!C20</f>
        <v>Annual</v>
      </c>
      <c r="C23" s="16">
        <f>'[1]Comparison Statistics Input'!CW20</f>
        <v>213</v>
      </c>
      <c r="D23" s="17">
        <f>'[1]Other Source Input'!E20</f>
        <v>671464</v>
      </c>
      <c r="E23" s="17">
        <f t="shared" si="0"/>
        <v>3152.4131455399061</v>
      </c>
      <c r="F23" s="13"/>
    </row>
    <row r="24" spans="1:6" ht="12.75">
      <c r="A24" s="14" t="s">
        <v>31</v>
      </c>
      <c r="B24" s="15" t="str">
        <f>'[1]Other Source Input'!C16</f>
        <v>Annual</v>
      </c>
      <c r="C24" s="16">
        <f>'[1]Comparison Statistics Input'!CW16</f>
        <v>17</v>
      </c>
      <c r="D24" s="17">
        <f>'[1]Other Source Input'!E16</f>
        <v>53534</v>
      </c>
      <c r="E24" s="17">
        <f t="shared" si="0"/>
        <v>3149.0588235294117</v>
      </c>
      <c r="F24" s="13"/>
    </row>
    <row r="25" spans="1:6" ht="12.75">
      <c r="A25" s="14" t="s">
        <v>32</v>
      </c>
      <c r="B25" s="15" t="str">
        <f>'[1]Other Source Input'!C19</f>
        <v>Annual</v>
      </c>
      <c r="C25" s="16">
        <f>'[1]Comparison Statistics Input'!CW19</f>
        <v>9.620000000000001</v>
      </c>
      <c r="D25" s="17">
        <f>'[1]Other Source Input'!E19</f>
        <v>29642</v>
      </c>
      <c r="E25" s="17">
        <f t="shared" si="0"/>
        <v>3081.2889812889812</v>
      </c>
      <c r="F25" s="13"/>
    </row>
    <row r="26" spans="1:6" ht="12.75">
      <c r="A26" s="14" t="s">
        <v>33</v>
      </c>
      <c r="B26" s="15" t="str">
        <f>'[1]Other Source Input'!C8</f>
        <v>Annual</v>
      </c>
      <c r="C26" s="16">
        <f>'[1]Comparison Statistics Input'!CW8</f>
        <v>16.5</v>
      </c>
      <c r="D26" s="17">
        <f>'[1]Other Source Input'!E8</f>
        <v>48543</v>
      </c>
      <c r="E26" s="17">
        <f t="shared" si="0"/>
        <v>2942</v>
      </c>
      <c r="F26" s="13"/>
    </row>
    <row r="27" spans="1:6" ht="12.75">
      <c r="A27" s="14" t="s">
        <v>34</v>
      </c>
      <c r="B27" s="15" t="str">
        <f>'[1]Other Source Input'!C7</f>
        <v>Annual</v>
      </c>
      <c r="C27" s="16">
        <f>'[1]Comparison Statistics Input'!CW7</f>
        <v>15</v>
      </c>
      <c r="D27" s="17">
        <f>'[1]Other Source Input'!E7</f>
        <v>43470</v>
      </c>
      <c r="E27" s="17">
        <f t="shared" si="0"/>
        <v>2898</v>
      </c>
      <c r="F27" s="13"/>
    </row>
    <row r="28" spans="1:6" ht="12.75">
      <c r="A28" s="14" t="s">
        <v>35</v>
      </c>
      <c r="B28" s="15" t="str">
        <f>'[1]Other Source Input'!C18</f>
        <v>Annual</v>
      </c>
      <c r="C28" s="16">
        <f>'[1]Comparison Statistics Input'!CW18</f>
        <v>17</v>
      </c>
      <c r="D28" s="17">
        <f>'[1]Other Source Input'!E18</f>
        <v>49110</v>
      </c>
      <c r="E28" s="17">
        <f t="shared" si="0"/>
        <v>2888.8235294117649</v>
      </c>
      <c r="F28" s="13"/>
    </row>
    <row r="29" spans="1:6" ht="12.75">
      <c r="A29" s="14" t="s">
        <v>36</v>
      </c>
      <c r="B29" s="15" t="str">
        <f>'[1]Other Source Input'!C4</f>
        <v>Annual</v>
      </c>
      <c r="C29" s="16">
        <f>'[1]Comparison Statistics Input'!CW4</f>
        <v>4.5</v>
      </c>
      <c r="D29" s="17">
        <f>'[1]Other Source Input'!E4</f>
        <v>12880</v>
      </c>
      <c r="E29" s="17">
        <f t="shared" si="0"/>
        <v>2862.2222222222222</v>
      </c>
      <c r="F29" s="13"/>
    </row>
    <row r="30" spans="1:6" ht="12.75">
      <c r="A30" s="14" t="s">
        <v>37</v>
      </c>
      <c r="B30" s="15" t="str">
        <f>'[1]Other Source Input'!C36</f>
        <v>Annual</v>
      </c>
      <c r="C30" s="16">
        <f>'[1]Comparison Statistics Input'!CW36</f>
        <v>14</v>
      </c>
      <c r="D30" s="17">
        <f>'[1]Other Source Input'!E36</f>
        <v>39815</v>
      </c>
      <c r="E30" s="17">
        <f t="shared" si="0"/>
        <v>2843.9285714285716</v>
      </c>
      <c r="F30" s="13"/>
    </row>
    <row r="31" spans="1:6" ht="12.75">
      <c r="A31" s="14" t="s">
        <v>38</v>
      </c>
      <c r="B31" s="15" t="str">
        <f>'[1]Other Source Input'!C6</f>
        <v>Annual</v>
      </c>
      <c r="C31" s="16">
        <f>'[1]Comparison Statistics Input'!CW6</f>
        <v>25.5</v>
      </c>
      <c r="D31" s="17">
        <f>'[1]Other Source Input'!E6</f>
        <v>72358</v>
      </c>
      <c r="E31" s="17">
        <f t="shared" si="0"/>
        <v>2837.5686274509803</v>
      </c>
      <c r="F31" s="13"/>
    </row>
    <row r="32" spans="1:6" ht="12.75">
      <c r="A32" s="14" t="s">
        <v>39</v>
      </c>
      <c r="B32" s="15" t="str">
        <f>'[1]Other Source Input'!C5</f>
        <v>Annual</v>
      </c>
      <c r="C32" s="16">
        <f>'[1]Comparison Statistics Input'!CW5</f>
        <v>5</v>
      </c>
      <c r="D32" s="17">
        <f>'[1]Other Source Input'!E5</f>
        <v>13238</v>
      </c>
      <c r="E32" s="17">
        <f t="shared" si="0"/>
        <v>2647.6</v>
      </c>
      <c r="F32" s="13"/>
    </row>
    <row r="33" spans="1:8" ht="12.75">
      <c r="A33" s="14" t="s">
        <v>40</v>
      </c>
      <c r="B33" s="15" t="str">
        <f>'[1]Other Source Input'!C22</f>
        <v>Annual</v>
      </c>
      <c r="C33" s="16">
        <f>'[1]Comparison Statistics Input'!CW22</f>
        <v>13</v>
      </c>
      <c r="D33" s="17">
        <f>'[1]Other Source Input'!E22</f>
        <v>33341</v>
      </c>
      <c r="E33" s="17">
        <f t="shared" si="0"/>
        <v>2564.6923076923076</v>
      </c>
      <c r="F33" s="13"/>
    </row>
    <row r="34" spans="1:8" ht="12.75">
      <c r="A34" s="14" t="s">
        <v>41</v>
      </c>
      <c r="B34" s="15" t="str">
        <f>'[1]Other Source Input'!C13</f>
        <v>Annual</v>
      </c>
      <c r="C34" s="16">
        <f>'[1]Comparison Statistics Input'!CW13</f>
        <v>3.5</v>
      </c>
      <c r="D34" s="17">
        <f>'[1]Other Source Input'!E13</f>
        <v>8971</v>
      </c>
      <c r="E34" s="17">
        <f t="shared" si="0"/>
        <v>2563.1428571428573</v>
      </c>
      <c r="F34" s="13"/>
    </row>
    <row r="35" spans="1:8" ht="12.75">
      <c r="A35" s="14" t="s">
        <v>42</v>
      </c>
      <c r="B35" s="15" t="str">
        <f>'[1]Other Source Input'!C23</f>
        <v>Annual</v>
      </c>
      <c r="C35" s="16">
        <f>'[1]Comparison Statistics Input'!CW23</f>
        <v>7.6</v>
      </c>
      <c r="D35" s="17">
        <f>'[1]Other Source Input'!E23</f>
        <v>18962</v>
      </c>
      <c r="E35" s="17">
        <f t="shared" si="0"/>
        <v>2495</v>
      </c>
      <c r="F35" s="13"/>
    </row>
    <row r="36" spans="1:8" ht="12.75">
      <c r="A36" s="14" t="s">
        <v>43</v>
      </c>
      <c r="B36" s="15" t="str">
        <f>'[1]Other Source Input'!C10</f>
        <v>Annual</v>
      </c>
      <c r="C36" s="16">
        <f>'[1]Comparison Statistics Input'!CW10</f>
        <v>2.5</v>
      </c>
      <c r="D36" s="17">
        <f>'[1]Other Source Input'!E10</f>
        <v>5429</v>
      </c>
      <c r="E36" s="17">
        <f t="shared" si="0"/>
        <v>2171.6</v>
      </c>
      <c r="F36" s="13"/>
    </row>
    <row r="37" spans="1:8" ht="12.75">
      <c r="A37" s="14" t="s">
        <v>44</v>
      </c>
      <c r="B37" s="15" t="str">
        <f>'[1]Other Source Input'!C39</f>
        <v>Annual</v>
      </c>
      <c r="C37" s="16">
        <f>'[1]Comparison Statistics Input'!CW39</f>
        <v>13</v>
      </c>
      <c r="D37" s="17">
        <f>'[1]Other Source Input'!E39</f>
        <v>26780</v>
      </c>
      <c r="E37" s="17">
        <f t="shared" si="0"/>
        <v>2060</v>
      </c>
      <c r="F37" s="13"/>
    </row>
    <row r="38" spans="1:8" ht="12.75">
      <c r="A38" s="14" t="s">
        <v>45</v>
      </c>
      <c r="B38" s="15" t="str">
        <f>'[1]Other Source Input'!C33</f>
        <v>Annual</v>
      </c>
      <c r="C38" s="16">
        <f>'[1]Comparison Statistics Input'!CW33</f>
        <v>4</v>
      </c>
      <c r="D38" s="17">
        <f>'[1]Other Source Input'!E33</f>
        <v>7714</v>
      </c>
      <c r="E38" s="17">
        <f t="shared" si="0"/>
        <v>1928.5</v>
      </c>
      <c r="F38" s="13"/>
    </row>
    <row r="39" spans="1:8" ht="12.75">
      <c r="A39" s="14" t="s">
        <v>46</v>
      </c>
      <c r="B39" s="15" t="str">
        <f>'[1]Other Source Input'!C31</f>
        <v>Annual</v>
      </c>
      <c r="C39" s="16">
        <f>'[1]Comparison Statistics Input'!CW31</f>
        <v>9.5</v>
      </c>
      <c r="D39" s="17">
        <f>'[1]Other Source Input'!E31</f>
        <v>16848</v>
      </c>
      <c r="E39" s="17">
        <f t="shared" si="0"/>
        <v>1773.4736842105262</v>
      </c>
      <c r="F39" s="13"/>
    </row>
    <row r="40" spans="1:8" ht="12.75">
      <c r="A40" s="14" t="s">
        <v>47</v>
      </c>
      <c r="B40" s="15" t="str">
        <f>'[1]Other Source Input'!C15</f>
        <v>Annual</v>
      </c>
      <c r="C40" s="16">
        <f>'[1]Comparison Statistics Input'!CW15</f>
        <v>2.4999999999999996</v>
      </c>
      <c r="D40" s="17">
        <f>'[1]Other Source Input'!E15</f>
        <v>3577</v>
      </c>
      <c r="E40" s="17">
        <f t="shared" si="0"/>
        <v>1430.8000000000002</v>
      </c>
      <c r="F40" s="13"/>
    </row>
    <row r="41" spans="1:8" ht="13.5" thickBot="1">
      <c r="A41" s="19" t="s">
        <v>48</v>
      </c>
      <c r="B41" s="20" t="str">
        <f>'[1]Other Source Input'!C38</f>
        <v>Annual</v>
      </c>
      <c r="C41" s="21">
        <f>'[1]Comparison Statistics Input'!CW38</f>
        <v>3.4</v>
      </c>
      <c r="D41" s="22">
        <f>'[1]Other Source Input'!E38</f>
        <v>4245</v>
      </c>
      <c r="E41" s="23">
        <f t="shared" si="0"/>
        <v>1248.5294117647059</v>
      </c>
      <c r="F41" s="24"/>
    </row>
    <row r="42" spans="1:8" ht="13.5" thickBot="1">
      <c r="A42" s="25" t="s">
        <v>1</v>
      </c>
      <c r="B42" s="26"/>
      <c r="C42" s="27">
        <f>SUM(C3:C41)</f>
        <v>837.82</v>
      </c>
      <c r="D42" s="28">
        <f>SUM(D3:D41)</f>
        <v>3053842</v>
      </c>
      <c r="E42" s="29"/>
      <c r="F42" s="30"/>
    </row>
    <row r="43" spans="1:8" ht="13.5" thickBot="1">
      <c r="A43" s="25" t="s">
        <v>49</v>
      </c>
      <c r="B43" s="26"/>
      <c r="C43" s="31"/>
      <c r="D43" s="31"/>
      <c r="E43" s="29">
        <f>AVERAGE(E3:E41)</f>
        <v>3303.9236623147108</v>
      </c>
      <c r="F43" s="32"/>
    </row>
    <row r="44" spans="1:8" ht="13.5" thickBot="1">
      <c r="A44" s="25" t="s">
        <v>50</v>
      </c>
      <c r="B44" s="26"/>
      <c r="C44" s="31"/>
      <c r="D44" s="31"/>
      <c r="E44" s="29">
        <f>MEDIAN(E3:E41)</f>
        <v>3178.9333333333334</v>
      </c>
      <c r="F44" s="32"/>
    </row>
    <row r="45" spans="1:8" ht="12.75">
      <c r="A45" s="33"/>
      <c r="B45" s="34"/>
      <c r="C45" s="35"/>
      <c r="D45" s="35"/>
      <c r="E45" s="35"/>
      <c r="F45" s="35"/>
      <c r="G45" s="36"/>
      <c r="H45" s="36"/>
    </row>
    <row r="46" spans="1:8" ht="12.75">
      <c r="A46" s="37" t="s">
        <v>51</v>
      </c>
      <c r="B46" s="38"/>
      <c r="C46" s="38"/>
      <c r="D46" s="38"/>
      <c r="E46" s="38"/>
      <c r="F46" s="39"/>
      <c r="G46" s="40"/>
      <c r="H46" s="40"/>
    </row>
    <row r="47" spans="1:8" ht="12.75">
      <c r="A47" s="37" t="s">
        <v>52</v>
      </c>
      <c r="B47" s="38"/>
      <c r="C47" s="38"/>
      <c r="D47" s="38"/>
      <c r="E47" s="38"/>
      <c r="F47" s="39"/>
      <c r="G47" s="41"/>
      <c r="H47" s="41"/>
    </row>
    <row r="48" spans="1:8" ht="12.75">
      <c r="A48" s="37" t="s">
        <v>53</v>
      </c>
      <c r="B48" s="38"/>
      <c r="C48" s="38"/>
      <c r="D48" s="38"/>
      <c r="E48" s="38"/>
      <c r="F48" s="39"/>
      <c r="G48" s="42"/>
      <c r="H48" s="42"/>
    </row>
    <row r="49" spans="1:5" ht="12.75">
      <c r="A49" s="37" t="s">
        <v>54</v>
      </c>
      <c r="B49" s="38"/>
      <c r="C49" s="38"/>
      <c r="D49" s="38"/>
      <c r="E49" s="38"/>
    </row>
    <row r="50" spans="1:5">
      <c r="A50" s="43"/>
      <c r="B50" s="44"/>
      <c r="C50" s="43"/>
      <c r="D50" s="43"/>
      <c r="E50" s="43"/>
    </row>
    <row r="51" spans="1:5">
      <c r="A51" s="43"/>
      <c r="B51" s="44"/>
      <c r="C51" s="43"/>
      <c r="D51" s="43"/>
      <c r="E51" s="43"/>
    </row>
    <row r="52" spans="1:5">
      <c r="A52" s="43"/>
      <c r="B52" s="44"/>
      <c r="C52" s="43"/>
      <c r="D52" s="43"/>
      <c r="E52" s="43"/>
    </row>
  </sheetData>
  <printOptions horizontalCentered="1"/>
  <pageMargins left="0.5" right="0.5" top="1.5" bottom="0.5" header="0.5" footer="0.5"/>
  <pageSetup orientation="portrait" horizontalDpi="4294967292" r:id="rId1"/>
  <headerFooter alignWithMargins="0">
    <oddHeader>&amp;C&amp;"Arial,Bold"&amp;18 COMPARISON OF 2014 WORKLOADS
&amp;16Sorted by&amp;18 &amp;16Parcel Count Per Employee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</vt:lpstr>
      <vt:lpstr>'20'!Print_Area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moptx140</dc:creator>
  <cp:lastModifiedBy>moptx140</cp:lastModifiedBy>
  <dcterms:created xsi:type="dcterms:W3CDTF">2015-06-09T21:14:39Z</dcterms:created>
  <dcterms:modified xsi:type="dcterms:W3CDTF">2015-06-09T21:36:38Z</dcterms:modified>
</cp:coreProperties>
</file>