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11" sheetId="1" r:id="rId1"/>
  </sheets>
  <externalReferences>
    <externalReference r:id="rId2"/>
  </externalReferences>
  <definedNames>
    <definedName name="_xlnm.Print_Area" localSheetId="0">'11'!$A$1:$G$49</definedName>
  </definedNames>
  <calcPr calcId="125725"/>
</workbook>
</file>

<file path=xl/calcChain.xml><?xml version="1.0" encoding="utf-8"?>
<calcChain xmlns="http://schemas.openxmlformats.org/spreadsheetml/2006/main">
  <c r="G44" i="1"/>
  <c r="F44"/>
  <c r="G42"/>
  <c r="F42"/>
  <c r="D41"/>
  <c r="B41"/>
  <c r="E41" s="1"/>
  <c r="D40"/>
  <c r="B40"/>
  <c r="E40" s="1"/>
  <c r="D39"/>
  <c r="B39"/>
  <c r="E39" s="1"/>
  <c r="D38"/>
  <c r="B38"/>
  <c r="E38" s="1"/>
  <c r="D37"/>
  <c r="B37"/>
  <c r="E37" s="1"/>
  <c r="D36"/>
  <c r="B36"/>
  <c r="E36" s="1"/>
  <c r="D35"/>
  <c r="B35"/>
  <c r="E35" s="1"/>
  <c r="D34"/>
  <c r="B34"/>
  <c r="E34" s="1"/>
  <c r="D33"/>
  <c r="B33"/>
  <c r="E33" s="1"/>
  <c r="D32"/>
  <c r="B32"/>
  <c r="E32" s="1"/>
  <c r="D31"/>
  <c r="B31"/>
  <c r="E31" s="1"/>
  <c r="D30"/>
  <c r="B30"/>
  <c r="E30" s="1"/>
  <c r="D29"/>
  <c r="B29"/>
  <c r="E29" s="1"/>
  <c r="D28"/>
  <c r="B28"/>
  <c r="E28" s="1"/>
  <c r="D27"/>
  <c r="B27"/>
  <c r="E27" s="1"/>
  <c r="D26"/>
  <c r="B26"/>
  <c r="E26" s="1"/>
  <c r="D25"/>
  <c r="B25"/>
  <c r="E25" s="1"/>
  <c r="D24"/>
  <c r="B24"/>
  <c r="E24" s="1"/>
  <c r="D23"/>
  <c r="B23"/>
  <c r="E23" s="1"/>
  <c r="D22"/>
  <c r="B22"/>
  <c r="E22" s="1"/>
  <c r="D21"/>
  <c r="B21"/>
  <c r="E21" s="1"/>
  <c r="D20"/>
  <c r="B20"/>
  <c r="E20" s="1"/>
  <c r="D19"/>
  <c r="B19"/>
  <c r="E19" s="1"/>
  <c r="D18"/>
  <c r="B18"/>
  <c r="E18" s="1"/>
  <c r="D17"/>
  <c r="B17"/>
  <c r="E17" s="1"/>
  <c r="D16"/>
  <c r="B16"/>
  <c r="E16" s="1"/>
  <c r="D15"/>
  <c r="B15"/>
  <c r="E15" s="1"/>
  <c r="D14"/>
  <c r="B14"/>
  <c r="E14" s="1"/>
  <c r="D13"/>
  <c r="B13"/>
  <c r="E13" s="1"/>
  <c r="D12"/>
  <c r="B12"/>
  <c r="E12" s="1"/>
  <c r="D11"/>
  <c r="B11"/>
  <c r="E11" s="1"/>
  <c r="D10"/>
  <c r="B10"/>
  <c r="E10" s="1"/>
  <c r="D9"/>
  <c r="B9"/>
  <c r="E9" s="1"/>
  <c r="D8"/>
  <c r="B8"/>
  <c r="E8" s="1"/>
  <c r="D7"/>
  <c r="B7"/>
  <c r="E7" s="1"/>
  <c r="D6"/>
  <c r="B6"/>
  <c r="E6" s="1"/>
  <c r="D5"/>
  <c r="B5"/>
  <c r="E5" s="1"/>
  <c r="D4"/>
  <c r="B4"/>
  <c r="E4" s="1"/>
  <c r="D3"/>
  <c r="D42" s="1"/>
  <c r="B3"/>
  <c r="E3" s="1"/>
  <c r="E44" l="1"/>
  <c r="E42"/>
  <c r="B42"/>
  <c r="E43" l="1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42" l="1"/>
</calcChain>
</file>

<file path=xl/sharedStrings.xml><?xml version="1.0" encoding="utf-8"?>
<sst xmlns="http://schemas.openxmlformats.org/spreadsheetml/2006/main" count="54" uniqueCount="54">
  <si>
    <t>New Property</t>
  </si>
  <si>
    <t xml:space="preserve">As % of </t>
  </si>
  <si>
    <t>Total County</t>
  </si>
  <si>
    <t>NP % of Total County AV</t>
  </si>
  <si>
    <t>COUNTY</t>
  </si>
  <si>
    <t>AV (a)</t>
  </si>
  <si>
    <t>State NP</t>
  </si>
  <si>
    <t>AV (b)</t>
  </si>
  <si>
    <t>GRANT</t>
  </si>
  <si>
    <t xml:space="preserve">ADAMS   </t>
  </si>
  <si>
    <t>BENTON</t>
  </si>
  <si>
    <t xml:space="preserve">WHITMAN </t>
  </si>
  <si>
    <t>FRANKLIN</t>
  </si>
  <si>
    <t>DOUGLAS</t>
  </si>
  <si>
    <t>KITTITAS</t>
  </si>
  <si>
    <t>CLARK</t>
  </si>
  <si>
    <t>YAKIMA</t>
  </si>
  <si>
    <t>WAHKIAKUM</t>
  </si>
  <si>
    <t>PIERCE</t>
  </si>
  <si>
    <t>SPOKANE</t>
  </si>
  <si>
    <t xml:space="preserve">STEVENS </t>
  </si>
  <si>
    <t>CHELAN</t>
  </si>
  <si>
    <t>SKAGIT</t>
  </si>
  <si>
    <t>KING</t>
  </si>
  <si>
    <t>WALLA WALLA</t>
  </si>
  <si>
    <t>GRAYS HARBOR</t>
  </si>
  <si>
    <t>SNOHOMISH</t>
  </si>
  <si>
    <t xml:space="preserve">OKANOGAN </t>
  </si>
  <si>
    <t>THURSTON</t>
  </si>
  <si>
    <t>WHATCOM</t>
  </si>
  <si>
    <t>PEND OREILLE</t>
  </si>
  <si>
    <t>KLICKITAT</t>
  </si>
  <si>
    <t xml:space="preserve">COWLITZ </t>
  </si>
  <si>
    <t>COLUMBIA</t>
  </si>
  <si>
    <t>SAN JUAN</t>
  </si>
  <si>
    <t>ASOTIN</t>
  </si>
  <si>
    <t xml:space="preserve">LEWIS </t>
  </si>
  <si>
    <t>KITSAP</t>
  </si>
  <si>
    <t>SKAMANIA</t>
  </si>
  <si>
    <t xml:space="preserve">PACIFIC </t>
  </si>
  <si>
    <t>LINCOLN</t>
  </si>
  <si>
    <t>FERRY</t>
  </si>
  <si>
    <t xml:space="preserve">ISLAND </t>
  </si>
  <si>
    <t>CLALLAM</t>
  </si>
  <si>
    <t xml:space="preserve">JEFFERSON </t>
  </si>
  <si>
    <t>MASON</t>
  </si>
  <si>
    <t>GARFIELD</t>
  </si>
  <si>
    <t>TOTAL OR MEAN</t>
  </si>
  <si>
    <t>WEIGHTED MEAN</t>
  </si>
  <si>
    <t>MEDIAN</t>
  </si>
  <si>
    <t>Notes:</t>
  </si>
  <si>
    <t xml:space="preserve">   (a) New Property--Includes new construction, improvements to property, wind turbines, solar, and biomass.</t>
  </si>
  <si>
    <t xml:space="preserve">   (b) Total county assessed value--Total of locally assessed real property and personal property.</t>
  </si>
  <si>
    <t xml:space="preserve">    -The source of new property AV and total county AV is the 2014 Abstract Report.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</si>
</sst>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&quot;$&quot;#,##0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1" fillId="0" borderId="0"/>
    <xf numFmtId="164" fontId="1" fillId="0" borderId="0"/>
    <xf numFmtId="0" fontId="3" fillId="0" borderId="0"/>
    <xf numFmtId="0" fontId="6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2">
    <xf numFmtId="0" fontId="0" fillId="0" borderId="0" xfId="0"/>
    <xf numFmtId="164" fontId="1" fillId="2" borderId="1" xfId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4" fontId="1" fillId="0" borderId="0" xfId="1"/>
    <xf numFmtId="164" fontId="2" fillId="2" borderId="7" xfId="1" applyNumberFormat="1" applyFont="1" applyFill="1" applyBorder="1" applyAlignment="1" applyProtection="1">
      <alignment horizontal="center"/>
    </xf>
    <xf numFmtId="164" fontId="2" fillId="2" borderId="8" xfId="1" applyNumberFormat="1" applyFont="1" applyFill="1" applyBorder="1" applyAlignment="1" applyProtection="1">
      <alignment horizontal="center"/>
    </xf>
    <xf numFmtId="165" fontId="2" fillId="2" borderId="9" xfId="2" applyNumberFormat="1" applyFont="1" applyFill="1" applyBorder="1" applyAlignment="1">
      <alignment horizontal="center"/>
    </xf>
    <xf numFmtId="165" fontId="2" fillId="2" borderId="7" xfId="2" applyNumberFormat="1" applyFont="1" applyFill="1" applyBorder="1" applyAlignment="1">
      <alignment horizontal="center"/>
    </xf>
    <xf numFmtId="0" fontId="2" fillId="2" borderId="10" xfId="2" applyNumberFormat="1" applyFont="1" applyFill="1" applyBorder="1" applyAlignment="1">
      <alignment horizontal="center"/>
    </xf>
    <xf numFmtId="164" fontId="2" fillId="2" borderId="11" xfId="1" applyFont="1" applyFill="1" applyBorder="1" applyAlignment="1">
      <alignment horizontal="center"/>
    </xf>
    <xf numFmtId="164" fontId="2" fillId="2" borderId="12" xfId="1" applyFont="1" applyFill="1" applyBorder="1" applyAlignment="1">
      <alignment horizontal="center"/>
    </xf>
    <xf numFmtId="165" fontId="3" fillId="0" borderId="13" xfId="2" applyNumberFormat="1" applyFont="1" applyBorder="1"/>
    <xf numFmtId="10" fontId="3" fillId="0" borderId="13" xfId="3" applyNumberFormat="1" applyFont="1" applyBorder="1"/>
    <xf numFmtId="5" fontId="3" fillId="0" borderId="13" xfId="3" applyNumberFormat="1" applyFont="1" applyBorder="1"/>
    <xf numFmtId="10" fontId="3" fillId="0" borderId="14" xfId="3" applyNumberFormat="1" applyFont="1" applyFill="1" applyBorder="1"/>
    <xf numFmtId="10" fontId="3" fillId="0" borderId="15" xfId="1" applyNumberFormat="1" applyFont="1" applyBorder="1"/>
    <xf numFmtId="10" fontId="3" fillId="0" borderId="16" xfId="3" applyNumberFormat="1" applyFont="1" applyFill="1" applyBorder="1"/>
    <xf numFmtId="165" fontId="3" fillId="0" borderId="17" xfId="2" applyNumberFormat="1" applyFont="1" applyBorder="1"/>
    <xf numFmtId="10" fontId="3" fillId="0" borderId="17" xfId="3" applyNumberFormat="1" applyFont="1" applyBorder="1"/>
    <xf numFmtId="5" fontId="3" fillId="0" borderId="17" xfId="3" applyNumberFormat="1" applyFont="1" applyBorder="1"/>
    <xf numFmtId="10" fontId="3" fillId="0" borderId="18" xfId="3" applyNumberFormat="1" applyFont="1" applyFill="1" applyBorder="1"/>
    <xf numFmtId="10" fontId="3" fillId="0" borderId="19" xfId="1" applyNumberFormat="1" applyFont="1" applyBorder="1"/>
    <xf numFmtId="10" fontId="3" fillId="0" borderId="20" xfId="3" applyNumberFormat="1" applyFont="1" applyFill="1" applyBorder="1"/>
    <xf numFmtId="5" fontId="3" fillId="0" borderId="17" xfId="3" applyNumberFormat="1" applyFont="1" applyFill="1" applyBorder="1"/>
    <xf numFmtId="165" fontId="3" fillId="0" borderId="17" xfId="2" applyNumberFormat="1" applyFont="1" applyFill="1" applyBorder="1"/>
    <xf numFmtId="165" fontId="3" fillId="0" borderId="21" xfId="2" applyNumberFormat="1" applyFont="1" applyBorder="1"/>
    <xf numFmtId="165" fontId="3" fillId="0" borderId="22" xfId="2" applyNumberFormat="1" applyFont="1" applyBorder="1"/>
    <xf numFmtId="5" fontId="3" fillId="0" borderId="22" xfId="3" applyNumberFormat="1" applyFont="1" applyBorder="1"/>
    <xf numFmtId="10" fontId="3" fillId="0" borderId="23" xfId="3" applyNumberFormat="1" applyFont="1" applyBorder="1"/>
    <xf numFmtId="165" fontId="3" fillId="0" borderId="8" xfId="2" applyNumberFormat="1" applyFont="1" applyBorder="1"/>
    <xf numFmtId="10" fontId="3" fillId="0" borderId="24" xfId="3" applyNumberFormat="1" applyFont="1" applyBorder="1"/>
    <xf numFmtId="5" fontId="3" fillId="0" borderId="8" xfId="3" applyNumberFormat="1" applyFont="1" applyBorder="1"/>
    <xf numFmtId="10" fontId="3" fillId="0" borderId="25" xfId="3" applyNumberFormat="1" applyFont="1" applyFill="1" applyBorder="1"/>
    <xf numFmtId="10" fontId="3" fillId="0" borderId="26" xfId="1" applyNumberFormat="1" applyFont="1" applyBorder="1"/>
    <xf numFmtId="10" fontId="3" fillId="0" borderId="27" xfId="3" applyNumberFormat="1" applyFont="1" applyFill="1" applyBorder="1"/>
    <xf numFmtId="164" fontId="2" fillId="2" borderId="28" xfId="1" applyFont="1" applyFill="1" applyBorder="1"/>
    <xf numFmtId="166" fontId="2" fillId="2" borderId="29" xfId="2" applyNumberFormat="1" applyFont="1" applyFill="1" applyBorder="1"/>
    <xf numFmtId="9" fontId="2" fillId="2" borderId="29" xfId="2" applyNumberFormat="1" applyFont="1" applyFill="1" applyBorder="1"/>
    <xf numFmtId="5" fontId="2" fillId="2" borderId="29" xfId="2" applyNumberFormat="1" applyFont="1" applyFill="1" applyBorder="1"/>
    <xf numFmtId="10" fontId="2" fillId="2" borderId="29" xfId="3" applyNumberFormat="1" applyFont="1" applyFill="1" applyBorder="1"/>
    <xf numFmtId="10" fontId="2" fillId="2" borderId="30" xfId="3" applyNumberFormat="1" applyFont="1" applyFill="1" applyBorder="1"/>
    <xf numFmtId="164" fontId="4" fillId="0" borderId="0" xfId="1" applyFont="1" applyFill="1"/>
    <xf numFmtId="164" fontId="5" fillId="0" borderId="0" xfId="1" applyFont="1" applyFill="1"/>
    <xf numFmtId="0" fontId="4" fillId="0" borderId="0" xfId="4" applyFont="1"/>
    <xf numFmtId="164" fontId="1" fillId="0" borderId="0" xfId="1" applyFill="1"/>
    <xf numFmtId="164" fontId="3" fillId="0" borderId="0" xfId="1" applyFont="1" applyFill="1"/>
    <xf numFmtId="164" fontId="3" fillId="0" borderId="0" xfId="1" applyFont="1"/>
  </cellXfs>
  <cellStyles count="17">
    <cellStyle name="Comma 2" xfId="2"/>
    <cellStyle name="Comma 2 2" xfId="5"/>
    <cellStyle name="Comma 3" xfId="6"/>
    <cellStyle name="Currency 2" xfId="7"/>
    <cellStyle name="Normal" xfId="0" builtinId="0"/>
    <cellStyle name="Normal 2" xfId="8"/>
    <cellStyle name="Normal 2 2" xfId="4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_13" xfId="1"/>
    <cellStyle name="Percent 2" xfId="3"/>
    <cellStyle name="Percent 2 2" xfId="15"/>
    <cellStyle name="Percent 3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Comparison%20Report%20Ma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>
        <row r="4">
          <cell r="K4">
            <v>39573964</v>
          </cell>
          <cell r="V4">
            <v>1661997475</v>
          </cell>
        </row>
        <row r="5">
          <cell r="K5">
            <v>14940969</v>
          </cell>
          <cell r="V5">
            <v>1555971629</v>
          </cell>
        </row>
        <row r="6">
          <cell r="K6">
            <v>372643321</v>
          </cell>
          <cell r="V6">
            <v>16111987018</v>
          </cell>
        </row>
        <row r="7">
          <cell r="K7">
            <v>119513731</v>
          </cell>
          <cell r="V7">
            <v>8987554681</v>
          </cell>
        </row>
        <row r="8">
          <cell r="K8">
            <v>46748261</v>
          </cell>
          <cell r="V8">
            <v>7019146339</v>
          </cell>
        </row>
        <row r="9">
          <cell r="K9">
            <v>690322039</v>
          </cell>
          <cell r="V9">
            <v>42857729906</v>
          </cell>
        </row>
        <row r="10">
          <cell r="K10">
            <v>4154540</v>
          </cell>
          <cell r="V10">
            <v>426424853</v>
          </cell>
        </row>
        <row r="11">
          <cell r="K11">
            <v>87404160</v>
          </cell>
          <cell r="V11">
            <v>8789071918</v>
          </cell>
        </row>
        <row r="12">
          <cell r="K12">
            <v>70088875</v>
          </cell>
          <cell r="V12">
            <v>3853935344</v>
          </cell>
        </row>
        <row r="13">
          <cell r="K13">
            <v>4132840</v>
          </cell>
          <cell r="V13">
            <v>588770257</v>
          </cell>
        </row>
        <row r="14">
          <cell r="K14">
            <v>108080636</v>
          </cell>
          <cell r="V14">
            <v>5919690302</v>
          </cell>
        </row>
        <row r="15">
          <cell r="K15">
            <v>1000210</v>
          </cell>
          <cell r="V15">
            <v>282273403</v>
          </cell>
        </row>
        <row r="16">
          <cell r="K16">
            <v>214621575</v>
          </cell>
          <cell r="V16">
            <v>8755723974</v>
          </cell>
        </row>
        <row r="17">
          <cell r="K17">
            <v>69914182</v>
          </cell>
          <cell r="V17">
            <v>5504928871</v>
          </cell>
        </row>
        <row r="18">
          <cell r="K18">
            <v>80266980</v>
          </cell>
          <cell r="V18">
            <v>12048115960</v>
          </cell>
        </row>
        <row r="19">
          <cell r="K19">
            <v>28720059</v>
          </cell>
          <cell r="V19">
            <v>4552308803</v>
          </cell>
        </row>
        <row r="20">
          <cell r="K20">
            <v>4994659235</v>
          </cell>
          <cell r="V20">
            <v>378425164073</v>
          </cell>
        </row>
        <row r="21">
          <cell r="K21">
            <v>202981094</v>
          </cell>
          <cell r="V21">
            <v>25541826806</v>
          </cell>
        </row>
        <row r="22">
          <cell r="K22">
            <v>87495125</v>
          </cell>
          <cell r="V22">
            <v>5369001816</v>
          </cell>
        </row>
        <row r="23">
          <cell r="K23">
            <v>32509200</v>
          </cell>
          <cell r="V23">
            <v>3099175030</v>
          </cell>
        </row>
        <row r="24">
          <cell r="K24">
            <v>51377383</v>
          </cell>
          <cell r="V24">
            <v>6401721983</v>
          </cell>
        </row>
        <row r="25">
          <cell r="K25">
            <v>8010259</v>
          </cell>
          <cell r="V25">
            <v>1133613942</v>
          </cell>
        </row>
        <row r="26">
          <cell r="K26">
            <v>37470260</v>
          </cell>
          <cell r="V26">
            <v>6760421977</v>
          </cell>
        </row>
        <row r="27">
          <cell r="K27">
            <v>43108300</v>
          </cell>
          <cell r="V27">
            <v>3822597363</v>
          </cell>
        </row>
        <row r="28">
          <cell r="K28">
            <v>15921716</v>
          </cell>
          <cell r="V28">
            <v>2228805410</v>
          </cell>
        </row>
        <row r="29">
          <cell r="K29">
            <v>15064322</v>
          </cell>
          <cell r="V29">
            <v>1375784746</v>
          </cell>
        </row>
        <row r="30">
          <cell r="K30">
            <v>1052011170</v>
          </cell>
          <cell r="V30">
            <v>76233104517</v>
          </cell>
        </row>
        <row r="31">
          <cell r="K31">
            <v>59873820</v>
          </cell>
          <cell r="V31">
            <v>6205920176</v>
          </cell>
        </row>
        <row r="32">
          <cell r="K32">
            <v>189556075</v>
          </cell>
          <cell r="V32">
            <v>14286965446</v>
          </cell>
        </row>
        <row r="33">
          <cell r="K33">
            <v>9133700</v>
          </cell>
          <cell r="V33">
            <v>1219640507</v>
          </cell>
        </row>
        <row r="34">
          <cell r="K34">
            <v>1005257370</v>
          </cell>
          <cell r="V34">
            <v>87299442764</v>
          </cell>
        </row>
        <row r="35">
          <cell r="K35">
            <v>506486739</v>
          </cell>
          <cell r="V35">
            <v>37151134995</v>
          </cell>
        </row>
        <row r="36">
          <cell r="K36">
            <v>46217750</v>
          </cell>
          <cell r="V36">
            <v>3444119192</v>
          </cell>
        </row>
        <row r="37">
          <cell r="K37">
            <v>296929350</v>
          </cell>
          <cell r="V37">
            <v>26350448913</v>
          </cell>
        </row>
        <row r="38">
          <cell r="K38">
            <v>5521900</v>
          </cell>
          <cell r="V38">
            <v>393623065</v>
          </cell>
        </row>
        <row r="39">
          <cell r="K39">
            <v>59798955</v>
          </cell>
          <cell r="V39">
            <v>4709181230</v>
          </cell>
        </row>
        <row r="40">
          <cell r="K40">
            <v>262293889</v>
          </cell>
          <cell r="V40">
            <v>23558831706</v>
          </cell>
        </row>
        <row r="41">
          <cell r="K41">
            <v>62338343</v>
          </cell>
          <cell r="V41">
            <v>3295060982</v>
          </cell>
        </row>
        <row r="42">
          <cell r="K42">
            <v>217200729</v>
          </cell>
          <cell r="V42">
            <v>15173688493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50"/>
  <sheetViews>
    <sheetView tabSelected="1" workbookViewId="0">
      <selection activeCell="J31" sqref="J31"/>
    </sheetView>
  </sheetViews>
  <sheetFormatPr defaultRowHeight="12.75"/>
  <cols>
    <col min="1" max="1" width="17.7109375" style="8" customWidth="1"/>
    <col min="2" max="2" width="15.7109375" style="8" customWidth="1"/>
    <col min="3" max="3" width="10.7109375" style="8" customWidth="1"/>
    <col min="4" max="4" width="17.85546875" style="8" customWidth="1"/>
    <col min="5" max="5" width="9.140625" style="8"/>
    <col min="6" max="6" width="9" style="51" customWidth="1"/>
    <col min="7" max="7" width="9.28515625" style="8" bestFit="1" customWidth="1"/>
    <col min="8" max="256" width="9.140625" style="8"/>
    <col min="257" max="257" width="17.7109375" style="8" customWidth="1"/>
    <col min="258" max="258" width="15.7109375" style="8" customWidth="1"/>
    <col min="259" max="259" width="10.7109375" style="8" customWidth="1"/>
    <col min="260" max="260" width="17.85546875" style="8" customWidth="1"/>
    <col min="261" max="261" width="9.140625" style="8"/>
    <col min="262" max="262" width="9" style="8" customWidth="1"/>
    <col min="263" max="263" width="9.28515625" style="8" bestFit="1" customWidth="1"/>
    <col min="264" max="512" width="9.140625" style="8"/>
    <col min="513" max="513" width="17.7109375" style="8" customWidth="1"/>
    <col min="514" max="514" width="15.7109375" style="8" customWidth="1"/>
    <col min="515" max="515" width="10.7109375" style="8" customWidth="1"/>
    <col min="516" max="516" width="17.85546875" style="8" customWidth="1"/>
    <col min="517" max="517" width="9.140625" style="8"/>
    <col min="518" max="518" width="9" style="8" customWidth="1"/>
    <col min="519" max="519" width="9.28515625" style="8" bestFit="1" customWidth="1"/>
    <col min="520" max="768" width="9.140625" style="8"/>
    <col min="769" max="769" width="17.7109375" style="8" customWidth="1"/>
    <col min="770" max="770" width="15.7109375" style="8" customWidth="1"/>
    <col min="771" max="771" width="10.7109375" style="8" customWidth="1"/>
    <col min="772" max="772" width="17.85546875" style="8" customWidth="1"/>
    <col min="773" max="773" width="9.140625" style="8"/>
    <col min="774" max="774" width="9" style="8" customWidth="1"/>
    <col min="775" max="775" width="9.28515625" style="8" bestFit="1" customWidth="1"/>
    <col min="776" max="1024" width="9.140625" style="8"/>
    <col min="1025" max="1025" width="17.7109375" style="8" customWidth="1"/>
    <col min="1026" max="1026" width="15.7109375" style="8" customWidth="1"/>
    <col min="1027" max="1027" width="10.7109375" style="8" customWidth="1"/>
    <col min="1028" max="1028" width="17.85546875" style="8" customWidth="1"/>
    <col min="1029" max="1029" width="9.140625" style="8"/>
    <col min="1030" max="1030" width="9" style="8" customWidth="1"/>
    <col min="1031" max="1031" width="9.28515625" style="8" bestFit="1" customWidth="1"/>
    <col min="1032" max="1280" width="9.140625" style="8"/>
    <col min="1281" max="1281" width="17.7109375" style="8" customWidth="1"/>
    <col min="1282" max="1282" width="15.7109375" style="8" customWidth="1"/>
    <col min="1283" max="1283" width="10.7109375" style="8" customWidth="1"/>
    <col min="1284" max="1284" width="17.85546875" style="8" customWidth="1"/>
    <col min="1285" max="1285" width="9.140625" style="8"/>
    <col min="1286" max="1286" width="9" style="8" customWidth="1"/>
    <col min="1287" max="1287" width="9.28515625" style="8" bestFit="1" customWidth="1"/>
    <col min="1288" max="1536" width="9.140625" style="8"/>
    <col min="1537" max="1537" width="17.7109375" style="8" customWidth="1"/>
    <col min="1538" max="1538" width="15.7109375" style="8" customWidth="1"/>
    <col min="1539" max="1539" width="10.7109375" style="8" customWidth="1"/>
    <col min="1540" max="1540" width="17.85546875" style="8" customWidth="1"/>
    <col min="1541" max="1541" width="9.140625" style="8"/>
    <col min="1542" max="1542" width="9" style="8" customWidth="1"/>
    <col min="1543" max="1543" width="9.28515625" style="8" bestFit="1" customWidth="1"/>
    <col min="1544" max="1792" width="9.140625" style="8"/>
    <col min="1793" max="1793" width="17.7109375" style="8" customWidth="1"/>
    <col min="1794" max="1794" width="15.7109375" style="8" customWidth="1"/>
    <col min="1795" max="1795" width="10.7109375" style="8" customWidth="1"/>
    <col min="1796" max="1796" width="17.85546875" style="8" customWidth="1"/>
    <col min="1797" max="1797" width="9.140625" style="8"/>
    <col min="1798" max="1798" width="9" style="8" customWidth="1"/>
    <col min="1799" max="1799" width="9.28515625" style="8" bestFit="1" customWidth="1"/>
    <col min="1800" max="2048" width="9.140625" style="8"/>
    <col min="2049" max="2049" width="17.7109375" style="8" customWidth="1"/>
    <col min="2050" max="2050" width="15.7109375" style="8" customWidth="1"/>
    <col min="2051" max="2051" width="10.7109375" style="8" customWidth="1"/>
    <col min="2052" max="2052" width="17.85546875" style="8" customWidth="1"/>
    <col min="2053" max="2053" width="9.140625" style="8"/>
    <col min="2054" max="2054" width="9" style="8" customWidth="1"/>
    <col min="2055" max="2055" width="9.28515625" style="8" bestFit="1" customWidth="1"/>
    <col min="2056" max="2304" width="9.140625" style="8"/>
    <col min="2305" max="2305" width="17.7109375" style="8" customWidth="1"/>
    <col min="2306" max="2306" width="15.7109375" style="8" customWidth="1"/>
    <col min="2307" max="2307" width="10.7109375" style="8" customWidth="1"/>
    <col min="2308" max="2308" width="17.85546875" style="8" customWidth="1"/>
    <col min="2309" max="2309" width="9.140625" style="8"/>
    <col min="2310" max="2310" width="9" style="8" customWidth="1"/>
    <col min="2311" max="2311" width="9.28515625" style="8" bestFit="1" customWidth="1"/>
    <col min="2312" max="2560" width="9.140625" style="8"/>
    <col min="2561" max="2561" width="17.7109375" style="8" customWidth="1"/>
    <col min="2562" max="2562" width="15.7109375" style="8" customWidth="1"/>
    <col min="2563" max="2563" width="10.7109375" style="8" customWidth="1"/>
    <col min="2564" max="2564" width="17.85546875" style="8" customWidth="1"/>
    <col min="2565" max="2565" width="9.140625" style="8"/>
    <col min="2566" max="2566" width="9" style="8" customWidth="1"/>
    <col min="2567" max="2567" width="9.28515625" style="8" bestFit="1" customWidth="1"/>
    <col min="2568" max="2816" width="9.140625" style="8"/>
    <col min="2817" max="2817" width="17.7109375" style="8" customWidth="1"/>
    <col min="2818" max="2818" width="15.7109375" style="8" customWidth="1"/>
    <col min="2819" max="2819" width="10.7109375" style="8" customWidth="1"/>
    <col min="2820" max="2820" width="17.85546875" style="8" customWidth="1"/>
    <col min="2821" max="2821" width="9.140625" style="8"/>
    <col min="2822" max="2822" width="9" style="8" customWidth="1"/>
    <col min="2823" max="2823" width="9.28515625" style="8" bestFit="1" customWidth="1"/>
    <col min="2824" max="3072" width="9.140625" style="8"/>
    <col min="3073" max="3073" width="17.7109375" style="8" customWidth="1"/>
    <col min="3074" max="3074" width="15.7109375" style="8" customWidth="1"/>
    <col min="3075" max="3075" width="10.7109375" style="8" customWidth="1"/>
    <col min="3076" max="3076" width="17.85546875" style="8" customWidth="1"/>
    <col min="3077" max="3077" width="9.140625" style="8"/>
    <col min="3078" max="3078" width="9" style="8" customWidth="1"/>
    <col min="3079" max="3079" width="9.28515625" style="8" bestFit="1" customWidth="1"/>
    <col min="3080" max="3328" width="9.140625" style="8"/>
    <col min="3329" max="3329" width="17.7109375" style="8" customWidth="1"/>
    <col min="3330" max="3330" width="15.7109375" style="8" customWidth="1"/>
    <col min="3331" max="3331" width="10.7109375" style="8" customWidth="1"/>
    <col min="3332" max="3332" width="17.85546875" style="8" customWidth="1"/>
    <col min="3333" max="3333" width="9.140625" style="8"/>
    <col min="3334" max="3334" width="9" style="8" customWidth="1"/>
    <col min="3335" max="3335" width="9.28515625" style="8" bestFit="1" customWidth="1"/>
    <col min="3336" max="3584" width="9.140625" style="8"/>
    <col min="3585" max="3585" width="17.7109375" style="8" customWidth="1"/>
    <col min="3586" max="3586" width="15.7109375" style="8" customWidth="1"/>
    <col min="3587" max="3587" width="10.7109375" style="8" customWidth="1"/>
    <col min="3588" max="3588" width="17.85546875" style="8" customWidth="1"/>
    <col min="3589" max="3589" width="9.140625" style="8"/>
    <col min="3590" max="3590" width="9" style="8" customWidth="1"/>
    <col min="3591" max="3591" width="9.28515625" style="8" bestFit="1" customWidth="1"/>
    <col min="3592" max="3840" width="9.140625" style="8"/>
    <col min="3841" max="3841" width="17.7109375" style="8" customWidth="1"/>
    <col min="3842" max="3842" width="15.7109375" style="8" customWidth="1"/>
    <col min="3843" max="3843" width="10.7109375" style="8" customWidth="1"/>
    <col min="3844" max="3844" width="17.85546875" style="8" customWidth="1"/>
    <col min="3845" max="3845" width="9.140625" style="8"/>
    <col min="3846" max="3846" width="9" style="8" customWidth="1"/>
    <col min="3847" max="3847" width="9.28515625" style="8" bestFit="1" customWidth="1"/>
    <col min="3848" max="4096" width="9.140625" style="8"/>
    <col min="4097" max="4097" width="17.7109375" style="8" customWidth="1"/>
    <col min="4098" max="4098" width="15.7109375" style="8" customWidth="1"/>
    <col min="4099" max="4099" width="10.7109375" style="8" customWidth="1"/>
    <col min="4100" max="4100" width="17.85546875" style="8" customWidth="1"/>
    <col min="4101" max="4101" width="9.140625" style="8"/>
    <col min="4102" max="4102" width="9" style="8" customWidth="1"/>
    <col min="4103" max="4103" width="9.28515625" style="8" bestFit="1" customWidth="1"/>
    <col min="4104" max="4352" width="9.140625" style="8"/>
    <col min="4353" max="4353" width="17.7109375" style="8" customWidth="1"/>
    <col min="4354" max="4354" width="15.7109375" style="8" customWidth="1"/>
    <col min="4355" max="4355" width="10.7109375" style="8" customWidth="1"/>
    <col min="4356" max="4356" width="17.85546875" style="8" customWidth="1"/>
    <col min="4357" max="4357" width="9.140625" style="8"/>
    <col min="4358" max="4358" width="9" style="8" customWidth="1"/>
    <col min="4359" max="4359" width="9.28515625" style="8" bestFit="1" customWidth="1"/>
    <col min="4360" max="4608" width="9.140625" style="8"/>
    <col min="4609" max="4609" width="17.7109375" style="8" customWidth="1"/>
    <col min="4610" max="4610" width="15.7109375" style="8" customWidth="1"/>
    <col min="4611" max="4611" width="10.7109375" style="8" customWidth="1"/>
    <col min="4612" max="4612" width="17.85546875" style="8" customWidth="1"/>
    <col min="4613" max="4613" width="9.140625" style="8"/>
    <col min="4614" max="4614" width="9" style="8" customWidth="1"/>
    <col min="4615" max="4615" width="9.28515625" style="8" bestFit="1" customWidth="1"/>
    <col min="4616" max="4864" width="9.140625" style="8"/>
    <col min="4865" max="4865" width="17.7109375" style="8" customWidth="1"/>
    <col min="4866" max="4866" width="15.7109375" style="8" customWidth="1"/>
    <col min="4867" max="4867" width="10.7109375" style="8" customWidth="1"/>
    <col min="4868" max="4868" width="17.85546875" style="8" customWidth="1"/>
    <col min="4869" max="4869" width="9.140625" style="8"/>
    <col min="4870" max="4870" width="9" style="8" customWidth="1"/>
    <col min="4871" max="4871" width="9.28515625" style="8" bestFit="1" customWidth="1"/>
    <col min="4872" max="5120" width="9.140625" style="8"/>
    <col min="5121" max="5121" width="17.7109375" style="8" customWidth="1"/>
    <col min="5122" max="5122" width="15.7109375" style="8" customWidth="1"/>
    <col min="5123" max="5123" width="10.7109375" style="8" customWidth="1"/>
    <col min="5124" max="5124" width="17.85546875" style="8" customWidth="1"/>
    <col min="5125" max="5125" width="9.140625" style="8"/>
    <col min="5126" max="5126" width="9" style="8" customWidth="1"/>
    <col min="5127" max="5127" width="9.28515625" style="8" bestFit="1" customWidth="1"/>
    <col min="5128" max="5376" width="9.140625" style="8"/>
    <col min="5377" max="5377" width="17.7109375" style="8" customWidth="1"/>
    <col min="5378" max="5378" width="15.7109375" style="8" customWidth="1"/>
    <col min="5379" max="5379" width="10.7109375" style="8" customWidth="1"/>
    <col min="5380" max="5380" width="17.85546875" style="8" customWidth="1"/>
    <col min="5381" max="5381" width="9.140625" style="8"/>
    <col min="5382" max="5382" width="9" style="8" customWidth="1"/>
    <col min="5383" max="5383" width="9.28515625" style="8" bestFit="1" customWidth="1"/>
    <col min="5384" max="5632" width="9.140625" style="8"/>
    <col min="5633" max="5633" width="17.7109375" style="8" customWidth="1"/>
    <col min="5634" max="5634" width="15.7109375" style="8" customWidth="1"/>
    <col min="5635" max="5635" width="10.7109375" style="8" customWidth="1"/>
    <col min="5636" max="5636" width="17.85546875" style="8" customWidth="1"/>
    <col min="5637" max="5637" width="9.140625" style="8"/>
    <col min="5638" max="5638" width="9" style="8" customWidth="1"/>
    <col min="5639" max="5639" width="9.28515625" style="8" bestFit="1" customWidth="1"/>
    <col min="5640" max="5888" width="9.140625" style="8"/>
    <col min="5889" max="5889" width="17.7109375" style="8" customWidth="1"/>
    <col min="5890" max="5890" width="15.7109375" style="8" customWidth="1"/>
    <col min="5891" max="5891" width="10.7109375" style="8" customWidth="1"/>
    <col min="5892" max="5892" width="17.85546875" style="8" customWidth="1"/>
    <col min="5893" max="5893" width="9.140625" style="8"/>
    <col min="5894" max="5894" width="9" style="8" customWidth="1"/>
    <col min="5895" max="5895" width="9.28515625" style="8" bestFit="1" customWidth="1"/>
    <col min="5896" max="6144" width="9.140625" style="8"/>
    <col min="6145" max="6145" width="17.7109375" style="8" customWidth="1"/>
    <col min="6146" max="6146" width="15.7109375" style="8" customWidth="1"/>
    <col min="6147" max="6147" width="10.7109375" style="8" customWidth="1"/>
    <col min="6148" max="6148" width="17.85546875" style="8" customWidth="1"/>
    <col min="6149" max="6149" width="9.140625" style="8"/>
    <col min="6150" max="6150" width="9" style="8" customWidth="1"/>
    <col min="6151" max="6151" width="9.28515625" style="8" bestFit="1" customWidth="1"/>
    <col min="6152" max="6400" width="9.140625" style="8"/>
    <col min="6401" max="6401" width="17.7109375" style="8" customWidth="1"/>
    <col min="6402" max="6402" width="15.7109375" style="8" customWidth="1"/>
    <col min="6403" max="6403" width="10.7109375" style="8" customWidth="1"/>
    <col min="6404" max="6404" width="17.85546875" style="8" customWidth="1"/>
    <col min="6405" max="6405" width="9.140625" style="8"/>
    <col min="6406" max="6406" width="9" style="8" customWidth="1"/>
    <col min="6407" max="6407" width="9.28515625" style="8" bestFit="1" customWidth="1"/>
    <col min="6408" max="6656" width="9.140625" style="8"/>
    <col min="6657" max="6657" width="17.7109375" style="8" customWidth="1"/>
    <col min="6658" max="6658" width="15.7109375" style="8" customWidth="1"/>
    <col min="6659" max="6659" width="10.7109375" style="8" customWidth="1"/>
    <col min="6660" max="6660" width="17.85546875" style="8" customWidth="1"/>
    <col min="6661" max="6661" width="9.140625" style="8"/>
    <col min="6662" max="6662" width="9" style="8" customWidth="1"/>
    <col min="6663" max="6663" width="9.28515625" style="8" bestFit="1" customWidth="1"/>
    <col min="6664" max="6912" width="9.140625" style="8"/>
    <col min="6913" max="6913" width="17.7109375" style="8" customWidth="1"/>
    <col min="6914" max="6914" width="15.7109375" style="8" customWidth="1"/>
    <col min="6915" max="6915" width="10.7109375" style="8" customWidth="1"/>
    <col min="6916" max="6916" width="17.85546875" style="8" customWidth="1"/>
    <col min="6917" max="6917" width="9.140625" style="8"/>
    <col min="6918" max="6918" width="9" style="8" customWidth="1"/>
    <col min="6919" max="6919" width="9.28515625" style="8" bestFit="1" customWidth="1"/>
    <col min="6920" max="7168" width="9.140625" style="8"/>
    <col min="7169" max="7169" width="17.7109375" style="8" customWidth="1"/>
    <col min="7170" max="7170" width="15.7109375" style="8" customWidth="1"/>
    <col min="7171" max="7171" width="10.7109375" style="8" customWidth="1"/>
    <col min="7172" max="7172" width="17.85546875" style="8" customWidth="1"/>
    <col min="7173" max="7173" width="9.140625" style="8"/>
    <col min="7174" max="7174" width="9" style="8" customWidth="1"/>
    <col min="7175" max="7175" width="9.28515625" style="8" bestFit="1" customWidth="1"/>
    <col min="7176" max="7424" width="9.140625" style="8"/>
    <col min="7425" max="7425" width="17.7109375" style="8" customWidth="1"/>
    <col min="7426" max="7426" width="15.7109375" style="8" customWidth="1"/>
    <col min="7427" max="7427" width="10.7109375" style="8" customWidth="1"/>
    <col min="7428" max="7428" width="17.85546875" style="8" customWidth="1"/>
    <col min="7429" max="7429" width="9.140625" style="8"/>
    <col min="7430" max="7430" width="9" style="8" customWidth="1"/>
    <col min="7431" max="7431" width="9.28515625" style="8" bestFit="1" customWidth="1"/>
    <col min="7432" max="7680" width="9.140625" style="8"/>
    <col min="7681" max="7681" width="17.7109375" style="8" customWidth="1"/>
    <col min="7682" max="7682" width="15.7109375" style="8" customWidth="1"/>
    <col min="7683" max="7683" width="10.7109375" style="8" customWidth="1"/>
    <col min="7684" max="7684" width="17.85546875" style="8" customWidth="1"/>
    <col min="7685" max="7685" width="9.140625" style="8"/>
    <col min="7686" max="7686" width="9" style="8" customWidth="1"/>
    <col min="7687" max="7687" width="9.28515625" style="8" bestFit="1" customWidth="1"/>
    <col min="7688" max="7936" width="9.140625" style="8"/>
    <col min="7937" max="7937" width="17.7109375" style="8" customWidth="1"/>
    <col min="7938" max="7938" width="15.7109375" style="8" customWidth="1"/>
    <col min="7939" max="7939" width="10.7109375" style="8" customWidth="1"/>
    <col min="7940" max="7940" width="17.85546875" style="8" customWidth="1"/>
    <col min="7941" max="7941" width="9.140625" style="8"/>
    <col min="7942" max="7942" width="9" style="8" customWidth="1"/>
    <col min="7943" max="7943" width="9.28515625" style="8" bestFit="1" customWidth="1"/>
    <col min="7944" max="8192" width="9.140625" style="8"/>
    <col min="8193" max="8193" width="17.7109375" style="8" customWidth="1"/>
    <col min="8194" max="8194" width="15.7109375" style="8" customWidth="1"/>
    <col min="8195" max="8195" width="10.7109375" style="8" customWidth="1"/>
    <col min="8196" max="8196" width="17.85546875" style="8" customWidth="1"/>
    <col min="8197" max="8197" width="9.140625" style="8"/>
    <col min="8198" max="8198" width="9" style="8" customWidth="1"/>
    <col min="8199" max="8199" width="9.28515625" style="8" bestFit="1" customWidth="1"/>
    <col min="8200" max="8448" width="9.140625" style="8"/>
    <col min="8449" max="8449" width="17.7109375" style="8" customWidth="1"/>
    <col min="8450" max="8450" width="15.7109375" style="8" customWidth="1"/>
    <col min="8451" max="8451" width="10.7109375" style="8" customWidth="1"/>
    <col min="8452" max="8452" width="17.85546875" style="8" customWidth="1"/>
    <col min="8453" max="8453" width="9.140625" style="8"/>
    <col min="8454" max="8454" width="9" style="8" customWidth="1"/>
    <col min="8455" max="8455" width="9.28515625" style="8" bestFit="1" customWidth="1"/>
    <col min="8456" max="8704" width="9.140625" style="8"/>
    <col min="8705" max="8705" width="17.7109375" style="8" customWidth="1"/>
    <col min="8706" max="8706" width="15.7109375" style="8" customWidth="1"/>
    <col min="8707" max="8707" width="10.7109375" style="8" customWidth="1"/>
    <col min="8708" max="8708" width="17.85546875" style="8" customWidth="1"/>
    <col min="8709" max="8709" width="9.140625" style="8"/>
    <col min="8710" max="8710" width="9" style="8" customWidth="1"/>
    <col min="8711" max="8711" width="9.28515625" style="8" bestFit="1" customWidth="1"/>
    <col min="8712" max="8960" width="9.140625" style="8"/>
    <col min="8961" max="8961" width="17.7109375" style="8" customWidth="1"/>
    <col min="8962" max="8962" width="15.7109375" style="8" customWidth="1"/>
    <col min="8963" max="8963" width="10.7109375" style="8" customWidth="1"/>
    <col min="8964" max="8964" width="17.85546875" style="8" customWidth="1"/>
    <col min="8965" max="8965" width="9.140625" style="8"/>
    <col min="8966" max="8966" width="9" style="8" customWidth="1"/>
    <col min="8967" max="8967" width="9.28515625" style="8" bestFit="1" customWidth="1"/>
    <col min="8968" max="9216" width="9.140625" style="8"/>
    <col min="9217" max="9217" width="17.7109375" style="8" customWidth="1"/>
    <col min="9218" max="9218" width="15.7109375" style="8" customWidth="1"/>
    <col min="9219" max="9219" width="10.7109375" style="8" customWidth="1"/>
    <col min="9220" max="9220" width="17.85546875" style="8" customWidth="1"/>
    <col min="9221" max="9221" width="9.140625" style="8"/>
    <col min="9222" max="9222" width="9" style="8" customWidth="1"/>
    <col min="9223" max="9223" width="9.28515625" style="8" bestFit="1" customWidth="1"/>
    <col min="9224" max="9472" width="9.140625" style="8"/>
    <col min="9473" max="9473" width="17.7109375" style="8" customWidth="1"/>
    <col min="9474" max="9474" width="15.7109375" style="8" customWidth="1"/>
    <col min="9475" max="9475" width="10.7109375" style="8" customWidth="1"/>
    <col min="9476" max="9476" width="17.85546875" style="8" customWidth="1"/>
    <col min="9477" max="9477" width="9.140625" style="8"/>
    <col min="9478" max="9478" width="9" style="8" customWidth="1"/>
    <col min="9479" max="9479" width="9.28515625" style="8" bestFit="1" customWidth="1"/>
    <col min="9480" max="9728" width="9.140625" style="8"/>
    <col min="9729" max="9729" width="17.7109375" style="8" customWidth="1"/>
    <col min="9730" max="9730" width="15.7109375" style="8" customWidth="1"/>
    <col min="9731" max="9731" width="10.7109375" style="8" customWidth="1"/>
    <col min="9732" max="9732" width="17.85546875" style="8" customWidth="1"/>
    <col min="9733" max="9733" width="9.140625" style="8"/>
    <col min="9734" max="9734" width="9" style="8" customWidth="1"/>
    <col min="9735" max="9735" width="9.28515625" style="8" bestFit="1" customWidth="1"/>
    <col min="9736" max="9984" width="9.140625" style="8"/>
    <col min="9985" max="9985" width="17.7109375" style="8" customWidth="1"/>
    <col min="9986" max="9986" width="15.7109375" style="8" customWidth="1"/>
    <col min="9987" max="9987" width="10.7109375" style="8" customWidth="1"/>
    <col min="9988" max="9988" width="17.85546875" style="8" customWidth="1"/>
    <col min="9989" max="9989" width="9.140625" style="8"/>
    <col min="9990" max="9990" width="9" style="8" customWidth="1"/>
    <col min="9991" max="9991" width="9.28515625" style="8" bestFit="1" customWidth="1"/>
    <col min="9992" max="10240" width="9.140625" style="8"/>
    <col min="10241" max="10241" width="17.7109375" style="8" customWidth="1"/>
    <col min="10242" max="10242" width="15.7109375" style="8" customWidth="1"/>
    <col min="10243" max="10243" width="10.7109375" style="8" customWidth="1"/>
    <col min="10244" max="10244" width="17.85546875" style="8" customWidth="1"/>
    <col min="10245" max="10245" width="9.140625" style="8"/>
    <col min="10246" max="10246" width="9" style="8" customWidth="1"/>
    <col min="10247" max="10247" width="9.28515625" style="8" bestFit="1" customWidth="1"/>
    <col min="10248" max="10496" width="9.140625" style="8"/>
    <col min="10497" max="10497" width="17.7109375" style="8" customWidth="1"/>
    <col min="10498" max="10498" width="15.7109375" style="8" customWidth="1"/>
    <col min="10499" max="10499" width="10.7109375" style="8" customWidth="1"/>
    <col min="10500" max="10500" width="17.85546875" style="8" customWidth="1"/>
    <col min="10501" max="10501" width="9.140625" style="8"/>
    <col min="10502" max="10502" width="9" style="8" customWidth="1"/>
    <col min="10503" max="10503" width="9.28515625" style="8" bestFit="1" customWidth="1"/>
    <col min="10504" max="10752" width="9.140625" style="8"/>
    <col min="10753" max="10753" width="17.7109375" style="8" customWidth="1"/>
    <col min="10754" max="10754" width="15.7109375" style="8" customWidth="1"/>
    <col min="10755" max="10755" width="10.7109375" style="8" customWidth="1"/>
    <col min="10756" max="10756" width="17.85546875" style="8" customWidth="1"/>
    <col min="10757" max="10757" width="9.140625" style="8"/>
    <col min="10758" max="10758" width="9" style="8" customWidth="1"/>
    <col min="10759" max="10759" width="9.28515625" style="8" bestFit="1" customWidth="1"/>
    <col min="10760" max="11008" width="9.140625" style="8"/>
    <col min="11009" max="11009" width="17.7109375" style="8" customWidth="1"/>
    <col min="11010" max="11010" width="15.7109375" style="8" customWidth="1"/>
    <col min="11011" max="11011" width="10.7109375" style="8" customWidth="1"/>
    <col min="11012" max="11012" width="17.85546875" style="8" customWidth="1"/>
    <col min="11013" max="11013" width="9.140625" style="8"/>
    <col min="11014" max="11014" width="9" style="8" customWidth="1"/>
    <col min="11015" max="11015" width="9.28515625" style="8" bestFit="1" customWidth="1"/>
    <col min="11016" max="11264" width="9.140625" style="8"/>
    <col min="11265" max="11265" width="17.7109375" style="8" customWidth="1"/>
    <col min="11266" max="11266" width="15.7109375" style="8" customWidth="1"/>
    <col min="11267" max="11267" width="10.7109375" style="8" customWidth="1"/>
    <col min="11268" max="11268" width="17.85546875" style="8" customWidth="1"/>
    <col min="11269" max="11269" width="9.140625" style="8"/>
    <col min="11270" max="11270" width="9" style="8" customWidth="1"/>
    <col min="11271" max="11271" width="9.28515625" style="8" bestFit="1" customWidth="1"/>
    <col min="11272" max="11520" width="9.140625" style="8"/>
    <col min="11521" max="11521" width="17.7109375" style="8" customWidth="1"/>
    <col min="11522" max="11522" width="15.7109375" style="8" customWidth="1"/>
    <col min="11523" max="11523" width="10.7109375" style="8" customWidth="1"/>
    <col min="11524" max="11524" width="17.85546875" style="8" customWidth="1"/>
    <col min="11525" max="11525" width="9.140625" style="8"/>
    <col min="11526" max="11526" width="9" style="8" customWidth="1"/>
    <col min="11527" max="11527" width="9.28515625" style="8" bestFit="1" customWidth="1"/>
    <col min="11528" max="11776" width="9.140625" style="8"/>
    <col min="11777" max="11777" width="17.7109375" style="8" customWidth="1"/>
    <col min="11778" max="11778" width="15.7109375" style="8" customWidth="1"/>
    <col min="11779" max="11779" width="10.7109375" style="8" customWidth="1"/>
    <col min="11780" max="11780" width="17.85546875" style="8" customWidth="1"/>
    <col min="11781" max="11781" width="9.140625" style="8"/>
    <col min="11782" max="11782" width="9" style="8" customWidth="1"/>
    <col min="11783" max="11783" width="9.28515625" style="8" bestFit="1" customWidth="1"/>
    <col min="11784" max="12032" width="9.140625" style="8"/>
    <col min="12033" max="12033" width="17.7109375" style="8" customWidth="1"/>
    <col min="12034" max="12034" width="15.7109375" style="8" customWidth="1"/>
    <col min="12035" max="12035" width="10.7109375" style="8" customWidth="1"/>
    <col min="12036" max="12036" width="17.85546875" style="8" customWidth="1"/>
    <col min="12037" max="12037" width="9.140625" style="8"/>
    <col min="12038" max="12038" width="9" style="8" customWidth="1"/>
    <col min="12039" max="12039" width="9.28515625" style="8" bestFit="1" customWidth="1"/>
    <col min="12040" max="12288" width="9.140625" style="8"/>
    <col min="12289" max="12289" width="17.7109375" style="8" customWidth="1"/>
    <col min="12290" max="12290" width="15.7109375" style="8" customWidth="1"/>
    <col min="12291" max="12291" width="10.7109375" style="8" customWidth="1"/>
    <col min="12292" max="12292" width="17.85546875" style="8" customWidth="1"/>
    <col min="12293" max="12293" width="9.140625" style="8"/>
    <col min="12294" max="12294" width="9" style="8" customWidth="1"/>
    <col min="12295" max="12295" width="9.28515625" style="8" bestFit="1" customWidth="1"/>
    <col min="12296" max="12544" width="9.140625" style="8"/>
    <col min="12545" max="12545" width="17.7109375" style="8" customWidth="1"/>
    <col min="12546" max="12546" width="15.7109375" style="8" customWidth="1"/>
    <col min="12547" max="12547" width="10.7109375" style="8" customWidth="1"/>
    <col min="12548" max="12548" width="17.85546875" style="8" customWidth="1"/>
    <col min="12549" max="12549" width="9.140625" style="8"/>
    <col min="12550" max="12550" width="9" style="8" customWidth="1"/>
    <col min="12551" max="12551" width="9.28515625" style="8" bestFit="1" customWidth="1"/>
    <col min="12552" max="12800" width="9.140625" style="8"/>
    <col min="12801" max="12801" width="17.7109375" style="8" customWidth="1"/>
    <col min="12802" max="12802" width="15.7109375" style="8" customWidth="1"/>
    <col min="12803" max="12803" width="10.7109375" style="8" customWidth="1"/>
    <col min="12804" max="12804" width="17.85546875" style="8" customWidth="1"/>
    <col min="12805" max="12805" width="9.140625" style="8"/>
    <col min="12806" max="12806" width="9" style="8" customWidth="1"/>
    <col min="12807" max="12807" width="9.28515625" style="8" bestFit="1" customWidth="1"/>
    <col min="12808" max="13056" width="9.140625" style="8"/>
    <col min="13057" max="13057" width="17.7109375" style="8" customWidth="1"/>
    <col min="13058" max="13058" width="15.7109375" style="8" customWidth="1"/>
    <col min="13059" max="13059" width="10.7109375" style="8" customWidth="1"/>
    <col min="13060" max="13060" width="17.85546875" style="8" customWidth="1"/>
    <col min="13061" max="13061" width="9.140625" style="8"/>
    <col min="13062" max="13062" width="9" style="8" customWidth="1"/>
    <col min="13063" max="13063" width="9.28515625" style="8" bestFit="1" customWidth="1"/>
    <col min="13064" max="13312" width="9.140625" style="8"/>
    <col min="13313" max="13313" width="17.7109375" style="8" customWidth="1"/>
    <col min="13314" max="13314" width="15.7109375" style="8" customWidth="1"/>
    <col min="13315" max="13315" width="10.7109375" style="8" customWidth="1"/>
    <col min="13316" max="13316" width="17.85546875" style="8" customWidth="1"/>
    <col min="13317" max="13317" width="9.140625" style="8"/>
    <col min="13318" max="13318" width="9" style="8" customWidth="1"/>
    <col min="13319" max="13319" width="9.28515625" style="8" bestFit="1" customWidth="1"/>
    <col min="13320" max="13568" width="9.140625" style="8"/>
    <col min="13569" max="13569" width="17.7109375" style="8" customWidth="1"/>
    <col min="13570" max="13570" width="15.7109375" style="8" customWidth="1"/>
    <col min="13571" max="13571" width="10.7109375" style="8" customWidth="1"/>
    <col min="13572" max="13572" width="17.85546875" style="8" customWidth="1"/>
    <col min="13573" max="13573" width="9.140625" style="8"/>
    <col min="13574" max="13574" width="9" style="8" customWidth="1"/>
    <col min="13575" max="13575" width="9.28515625" style="8" bestFit="1" customWidth="1"/>
    <col min="13576" max="13824" width="9.140625" style="8"/>
    <col min="13825" max="13825" width="17.7109375" style="8" customWidth="1"/>
    <col min="13826" max="13826" width="15.7109375" style="8" customWidth="1"/>
    <col min="13827" max="13827" width="10.7109375" style="8" customWidth="1"/>
    <col min="13828" max="13828" width="17.85546875" style="8" customWidth="1"/>
    <col min="13829" max="13829" width="9.140625" style="8"/>
    <col min="13830" max="13830" width="9" style="8" customWidth="1"/>
    <col min="13831" max="13831" width="9.28515625" style="8" bestFit="1" customWidth="1"/>
    <col min="13832" max="14080" width="9.140625" style="8"/>
    <col min="14081" max="14081" width="17.7109375" style="8" customWidth="1"/>
    <col min="14082" max="14082" width="15.7109375" style="8" customWidth="1"/>
    <col min="14083" max="14083" width="10.7109375" style="8" customWidth="1"/>
    <col min="14084" max="14084" width="17.85546875" style="8" customWidth="1"/>
    <col min="14085" max="14085" width="9.140625" style="8"/>
    <col min="14086" max="14086" width="9" style="8" customWidth="1"/>
    <col min="14087" max="14087" width="9.28515625" style="8" bestFit="1" customWidth="1"/>
    <col min="14088" max="14336" width="9.140625" style="8"/>
    <col min="14337" max="14337" width="17.7109375" style="8" customWidth="1"/>
    <col min="14338" max="14338" width="15.7109375" style="8" customWidth="1"/>
    <col min="14339" max="14339" width="10.7109375" style="8" customWidth="1"/>
    <col min="14340" max="14340" width="17.85546875" style="8" customWidth="1"/>
    <col min="14341" max="14341" width="9.140625" style="8"/>
    <col min="14342" max="14342" width="9" style="8" customWidth="1"/>
    <col min="14343" max="14343" width="9.28515625" style="8" bestFit="1" customWidth="1"/>
    <col min="14344" max="14592" width="9.140625" style="8"/>
    <col min="14593" max="14593" width="17.7109375" style="8" customWidth="1"/>
    <col min="14594" max="14594" width="15.7109375" style="8" customWidth="1"/>
    <col min="14595" max="14595" width="10.7109375" style="8" customWidth="1"/>
    <col min="14596" max="14596" width="17.85546875" style="8" customWidth="1"/>
    <col min="14597" max="14597" width="9.140625" style="8"/>
    <col min="14598" max="14598" width="9" style="8" customWidth="1"/>
    <col min="14599" max="14599" width="9.28515625" style="8" bestFit="1" customWidth="1"/>
    <col min="14600" max="14848" width="9.140625" style="8"/>
    <col min="14849" max="14849" width="17.7109375" style="8" customWidth="1"/>
    <col min="14850" max="14850" width="15.7109375" style="8" customWidth="1"/>
    <col min="14851" max="14851" width="10.7109375" style="8" customWidth="1"/>
    <col min="14852" max="14852" width="17.85546875" style="8" customWidth="1"/>
    <col min="14853" max="14853" width="9.140625" style="8"/>
    <col min="14854" max="14854" width="9" style="8" customWidth="1"/>
    <col min="14855" max="14855" width="9.28515625" style="8" bestFit="1" customWidth="1"/>
    <col min="14856" max="15104" width="9.140625" style="8"/>
    <col min="15105" max="15105" width="17.7109375" style="8" customWidth="1"/>
    <col min="15106" max="15106" width="15.7109375" style="8" customWidth="1"/>
    <col min="15107" max="15107" width="10.7109375" style="8" customWidth="1"/>
    <col min="15108" max="15108" width="17.85546875" style="8" customWidth="1"/>
    <col min="15109" max="15109" width="9.140625" style="8"/>
    <col min="15110" max="15110" width="9" style="8" customWidth="1"/>
    <col min="15111" max="15111" width="9.28515625" style="8" bestFit="1" customWidth="1"/>
    <col min="15112" max="15360" width="9.140625" style="8"/>
    <col min="15361" max="15361" width="17.7109375" style="8" customWidth="1"/>
    <col min="15362" max="15362" width="15.7109375" style="8" customWidth="1"/>
    <col min="15363" max="15363" width="10.7109375" style="8" customWidth="1"/>
    <col min="15364" max="15364" width="17.85546875" style="8" customWidth="1"/>
    <col min="15365" max="15365" width="9.140625" style="8"/>
    <col min="15366" max="15366" width="9" style="8" customWidth="1"/>
    <col min="15367" max="15367" width="9.28515625" style="8" bestFit="1" customWidth="1"/>
    <col min="15368" max="15616" width="9.140625" style="8"/>
    <col min="15617" max="15617" width="17.7109375" style="8" customWidth="1"/>
    <col min="15618" max="15618" width="15.7109375" style="8" customWidth="1"/>
    <col min="15619" max="15619" width="10.7109375" style="8" customWidth="1"/>
    <col min="15620" max="15620" width="17.85546875" style="8" customWidth="1"/>
    <col min="15621" max="15621" width="9.140625" style="8"/>
    <col min="15622" max="15622" width="9" style="8" customWidth="1"/>
    <col min="15623" max="15623" width="9.28515625" style="8" bestFit="1" customWidth="1"/>
    <col min="15624" max="15872" width="9.140625" style="8"/>
    <col min="15873" max="15873" width="17.7109375" style="8" customWidth="1"/>
    <col min="15874" max="15874" width="15.7109375" style="8" customWidth="1"/>
    <col min="15875" max="15875" width="10.7109375" style="8" customWidth="1"/>
    <col min="15876" max="15876" width="17.85546875" style="8" customWidth="1"/>
    <col min="15877" max="15877" width="9.140625" style="8"/>
    <col min="15878" max="15878" width="9" style="8" customWidth="1"/>
    <col min="15879" max="15879" width="9.28515625" style="8" bestFit="1" customWidth="1"/>
    <col min="15880" max="16128" width="9.140625" style="8"/>
    <col min="16129" max="16129" width="17.7109375" style="8" customWidth="1"/>
    <col min="16130" max="16130" width="15.7109375" style="8" customWidth="1"/>
    <col min="16131" max="16131" width="10.7109375" style="8" customWidth="1"/>
    <col min="16132" max="16132" width="17.85546875" style="8" customWidth="1"/>
    <col min="16133" max="16133" width="9.140625" style="8"/>
    <col min="16134" max="16134" width="9" style="8" customWidth="1"/>
    <col min="16135" max="16135" width="9.28515625" style="8" bestFit="1" customWidth="1"/>
    <col min="16136" max="16384" width="9.140625" style="8"/>
  </cols>
  <sheetData>
    <row r="1" spans="1:7" ht="15.75" customHeight="1">
      <c r="A1" s="1"/>
      <c r="B1" s="2" t="s">
        <v>0</v>
      </c>
      <c r="C1" s="3" t="s">
        <v>1</v>
      </c>
      <c r="D1" s="4" t="s">
        <v>2</v>
      </c>
      <c r="E1" s="5" t="s">
        <v>3</v>
      </c>
      <c r="F1" s="6"/>
      <c r="G1" s="7"/>
    </row>
    <row r="2" spans="1:7" ht="14.25" customHeight="1" thickBot="1">
      <c r="A2" s="9" t="s">
        <v>4</v>
      </c>
      <c r="B2" s="10" t="s">
        <v>5</v>
      </c>
      <c r="C2" s="11" t="s">
        <v>6</v>
      </c>
      <c r="D2" s="12" t="s">
        <v>7</v>
      </c>
      <c r="E2" s="13">
        <v>2014</v>
      </c>
      <c r="F2" s="14">
        <v>2013</v>
      </c>
      <c r="G2" s="15">
        <v>2012</v>
      </c>
    </row>
    <row r="3" spans="1:7">
      <c r="A3" s="16" t="s">
        <v>8</v>
      </c>
      <c r="B3" s="16">
        <f>'[1]Other Source Input'!K16</f>
        <v>214621575</v>
      </c>
      <c r="C3" s="17">
        <f t="shared" ref="C3:C41" si="0">B3/$B$42</f>
        <v>1.9139838538994501E-2</v>
      </c>
      <c r="D3" s="18">
        <f>'[1]Other Source Input'!V16</f>
        <v>8755723974</v>
      </c>
      <c r="E3" s="19">
        <f t="shared" ref="E3:E41" si="1">SUM(B3/D3)</f>
        <v>2.4512144927971206E-2</v>
      </c>
      <c r="F3" s="20">
        <v>8.6323253265068907E-3</v>
      </c>
      <c r="G3" s="21">
        <v>3.1432997195921034E-2</v>
      </c>
    </row>
    <row r="4" spans="1:7">
      <c r="A4" s="22" t="s">
        <v>9</v>
      </c>
      <c r="B4" s="22">
        <f>'[1]Other Source Input'!K4</f>
        <v>39573964</v>
      </c>
      <c r="C4" s="23">
        <f t="shared" si="0"/>
        <v>3.5291851777156185E-3</v>
      </c>
      <c r="D4" s="24">
        <f>'[1]Other Source Input'!V4</f>
        <v>1661997475</v>
      </c>
      <c r="E4" s="25">
        <f t="shared" si="1"/>
        <v>2.3811085513231602E-2</v>
      </c>
      <c r="F4" s="26">
        <v>2.6684347071063697E-2</v>
      </c>
      <c r="G4" s="27">
        <v>1.9981278646130782E-2</v>
      </c>
    </row>
    <row r="5" spans="1:7">
      <c r="A5" s="22" t="s">
        <v>10</v>
      </c>
      <c r="B5" s="22">
        <f>'[1]Other Source Input'!K6</f>
        <v>372643321</v>
      </c>
      <c r="C5" s="23">
        <f t="shared" si="0"/>
        <v>3.323213426504161E-2</v>
      </c>
      <c r="D5" s="24">
        <f>'[1]Other Source Input'!V6</f>
        <v>16111987018</v>
      </c>
      <c r="E5" s="25">
        <f t="shared" si="1"/>
        <v>2.3128328032022995E-2</v>
      </c>
      <c r="F5" s="26">
        <v>2.8282941001115947E-2</v>
      </c>
      <c r="G5" s="27">
        <v>2.3080250465695951E-2</v>
      </c>
    </row>
    <row r="6" spans="1:7">
      <c r="A6" s="22" t="s">
        <v>11</v>
      </c>
      <c r="B6" s="22">
        <f>'[1]Other Source Input'!K41</f>
        <v>62338343</v>
      </c>
      <c r="C6" s="23">
        <f t="shared" si="0"/>
        <v>5.5593004562027749E-3</v>
      </c>
      <c r="D6" s="24">
        <f>'[1]Other Source Input'!V41</f>
        <v>3295060982</v>
      </c>
      <c r="E6" s="25">
        <f t="shared" si="1"/>
        <v>1.8918722093623455E-2</v>
      </c>
      <c r="F6" s="26">
        <v>3.5070443224054282E-2</v>
      </c>
      <c r="G6" s="27">
        <v>1.2392531099413788E-2</v>
      </c>
    </row>
    <row r="7" spans="1:7">
      <c r="A7" s="22" t="s">
        <v>12</v>
      </c>
      <c r="B7" s="22">
        <f>'[1]Other Source Input'!K14</f>
        <v>108080636</v>
      </c>
      <c r="C7" s="23">
        <f t="shared" si="0"/>
        <v>9.6385739515323018E-3</v>
      </c>
      <c r="D7" s="24">
        <f>'[1]Other Source Input'!V14</f>
        <v>5919690302</v>
      </c>
      <c r="E7" s="25">
        <f t="shared" si="1"/>
        <v>1.8257819326035412E-2</v>
      </c>
      <c r="F7" s="26">
        <v>2.0866340369076804E-2</v>
      </c>
      <c r="G7" s="27">
        <v>2.0137279786496678E-2</v>
      </c>
    </row>
    <row r="8" spans="1:7">
      <c r="A8" s="22" t="s">
        <v>13</v>
      </c>
      <c r="B8" s="22">
        <f>'[1]Other Source Input'!K12</f>
        <v>70088875</v>
      </c>
      <c r="C8" s="23">
        <f t="shared" si="0"/>
        <v>6.2504888004841453E-3</v>
      </c>
      <c r="D8" s="24">
        <f>'[1]Other Source Input'!V12</f>
        <v>3853935344</v>
      </c>
      <c r="E8" s="25">
        <f t="shared" si="1"/>
        <v>1.8186313143295951E-2</v>
      </c>
      <c r="F8" s="26">
        <v>1.3482238827792177E-2</v>
      </c>
      <c r="G8" s="27">
        <v>2.1802215293825308E-2</v>
      </c>
    </row>
    <row r="9" spans="1:7">
      <c r="A9" s="22" t="s">
        <v>14</v>
      </c>
      <c r="B9" s="22">
        <f>'[1]Other Source Input'!K22</f>
        <v>87495125</v>
      </c>
      <c r="C9" s="23">
        <f t="shared" si="0"/>
        <v>7.8027689688193796E-3</v>
      </c>
      <c r="D9" s="24">
        <f>'[1]Other Source Input'!V22</f>
        <v>5369001816</v>
      </c>
      <c r="E9" s="25">
        <f t="shared" si="1"/>
        <v>1.6296348557614269E-2</v>
      </c>
      <c r="F9" s="26">
        <v>1.6266054300929811E-2</v>
      </c>
      <c r="G9" s="27">
        <v>1.3203498478868966E-2</v>
      </c>
    </row>
    <row r="10" spans="1:7">
      <c r="A10" s="22" t="s">
        <v>15</v>
      </c>
      <c r="B10" s="22">
        <f>'[1]Other Source Input'!K9</f>
        <v>690322039</v>
      </c>
      <c r="C10" s="23">
        <f t="shared" si="0"/>
        <v>6.1562554306897915E-2</v>
      </c>
      <c r="D10" s="24">
        <f>'[1]Other Source Input'!V9</f>
        <v>42857729906</v>
      </c>
      <c r="E10" s="25">
        <f t="shared" si="1"/>
        <v>1.6107293608739557E-2</v>
      </c>
      <c r="F10" s="26">
        <v>1.2852017043390529E-2</v>
      </c>
      <c r="G10" s="27">
        <v>1.0287516669546906E-2</v>
      </c>
    </row>
    <row r="11" spans="1:7">
      <c r="A11" s="22" t="s">
        <v>16</v>
      </c>
      <c r="B11" s="22">
        <f>'[1]Other Source Input'!K42</f>
        <v>217200729</v>
      </c>
      <c r="C11" s="23">
        <f t="shared" si="0"/>
        <v>1.9369846128525988E-2</v>
      </c>
      <c r="D11" s="24">
        <f>'[1]Other Source Input'!V42</f>
        <v>15173688493</v>
      </c>
      <c r="E11" s="25">
        <f t="shared" si="1"/>
        <v>1.4314299987125747E-2</v>
      </c>
      <c r="F11" s="26">
        <v>1.0433221883564601E-2</v>
      </c>
      <c r="G11" s="27">
        <v>9.2273717486364287E-3</v>
      </c>
    </row>
    <row r="12" spans="1:7">
      <c r="A12" s="22" t="s">
        <v>17</v>
      </c>
      <c r="B12" s="22">
        <f>'[1]Other Source Input'!K38</f>
        <v>5521900</v>
      </c>
      <c r="C12" s="23">
        <f t="shared" si="0"/>
        <v>4.924401213087441E-4</v>
      </c>
      <c r="D12" s="24">
        <f>'[1]Other Source Input'!V38</f>
        <v>393623065</v>
      </c>
      <c r="E12" s="25">
        <f t="shared" si="1"/>
        <v>1.402839541427787E-2</v>
      </c>
      <c r="F12" s="26">
        <v>1.1974663608023241E-2</v>
      </c>
      <c r="G12" s="27">
        <v>7.6634601329633473E-3</v>
      </c>
    </row>
    <row r="13" spans="1:7">
      <c r="A13" s="22" t="s">
        <v>18</v>
      </c>
      <c r="B13" s="22">
        <f>'[1]Other Source Input'!K30</f>
        <v>1052011170</v>
      </c>
      <c r="C13" s="23">
        <f t="shared" si="0"/>
        <v>9.3817799701724741E-2</v>
      </c>
      <c r="D13" s="24">
        <f>'[1]Other Source Input'!V30</f>
        <v>76233104517</v>
      </c>
      <c r="E13" s="25">
        <f t="shared" si="1"/>
        <v>1.3799925592239278E-2</v>
      </c>
      <c r="F13" s="26">
        <v>1.4665007314811858E-2</v>
      </c>
      <c r="G13" s="27">
        <v>8.7226721479487894E-3</v>
      </c>
    </row>
    <row r="14" spans="1:7">
      <c r="A14" s="22" t="s">
        <v>19</v>
      </c>
      <c r="B14" s="22">
        <f>'[1]Other Source Input'!K35</f>
        <v>506486739</v>
      </c>
      <c r="C14" s="23">
        <f t="shared" si="0"/>
        <v>4.516821948865974E-2</v>
      </c>
      <c r="D14" s="24">
        <f>'[1]Other Source Input'!V35</f>
        <v>37151134995</v>
      </c>
      <c r="E14" s="25">
        <f t="shared" si="1"/>
        <v>1.3633143080774401E-2</v>
      </c>
      <c r="F14" s="26">
        <v>1.059018245433902E-2</v>
      </c>
      <c r="G14" s="27">
        <v>9.1478636367417453E-3</v>
      </c>
    </row>
    <row r="15" spans="1:7">
      <c r="A15" s="22" t="s">
        <v>20</v>
      </c>
      <c r="B15" s="22">
        <f>'[1]Other Source Input'!K36</f>
        <v>46217750</v>
      </c>
      <c r="C15" s="23">
        <f t="shared" si="0"/>
        <v>4.1216744991066862E-3</v>
      </c>
      <c r="D15" s="24">
        <f>'[1]Other Source Input'!V36</f>
        <v>3444119192</v>
      </c>
      <c r="E15" s="25">
        <f t="shared" si="1"/>
        <v>1.341932361323458E-2</v>
      </c>
      <c r="F15" s="26">
        <v>7.6784772219734001E-3</v>
      </c>
      <c r="G15" s="27">
        <v>7.5298941562365711E-3</v>
      </c>
    </row>
    <row r="16" spans="1:7">
      <c r="A16" s="22" t="s">
        <v>21</v>
      </c>
      <c r="B16" s="22">
        <f>'[1]Other Source Input'!K7</f>
        <v>119513731</v>
      </c>
      <c r="C16" s="23">
        <f t="shared" si="0"/>
        <v>1.0658171316340502E-2</v>
      </c>
      <c r="D16" s="24">
        <f>'[1]Other Source Input'!V7</f>
        <v>8987554681</v>
      </c>
      <c r="E16" s="25">
        <f t="shared" si="1"/>
        <v>1.3297691668308416E-2</v>
      </c>
      <c r="F16" s="26">
        <v>9.2044859723263966E-3</v>
      </c>
      <c r="G16" s="27">
        <v>9.8087387479226761E-3</v>
      </c>
    </row>
    <row r="17" spans="1:7">
      <c r="A17" s="22" t="s">
        <v>22</v>
      </c>
      <c r="B17" s="22">
        <f>'[1]Other Source Input'!K32</f>
        <v>189556075</v>
      </c>
      <c r="C17" s="23">
        <f t="shared" si="0"/>
        <v>1.6904510506856228E-2</v>
      </c>
      <c r="D17" s="24">
        <f>'[1]Other Source Input'!V32</f>
        <v>14286965446</v>
      </c>
      <c r="E17" s="25">
        <f t="shared" si="1"/>
        <v>1.3267763243108497E-2</v>
      </c>
      <c r="F17" s="26">
        <v>1.810564306923448E-2</v>
      </c>
      <c r="G17" s="27">
        <v>9.3576712570917001E-3</v>
      </c>
    </row>
    <row r="18" spans="1:7">
      <c r="A18" s="22" t="s">
        <v>23</v>
      </c>
      <c r="B18" s="22">
        <f>'[1]Other Source Input'!K20</f>
        <v>4994659235</v>
      </c>
      <c r="C18" s="23">
        <f t="shared" si="0"/>
        <v>0.44542106875880388</v>
      </c>
      <c r="D18" s="24">
        <f>'[1]Other Source Input'!V20</f>
        <v>378425164073</v>
      </c>
      <c r="E18" s="25">
        <f t="shared" si="1"/>
        <v>1.3198538863648366E-2</v>
      </c>
      <c r="F18" s="26">
        <v>1.0438704090742001E-2</v>
      </c>
      <c r="G18" s="27">
        <v>6.487774961301632E-3</v>
      </c>
    </row>
    <row r="19" spans="1:7">
      <c r="A19" s="22" t="s">
        <v>24</v>
      </c>
      <c r="B19" s="22">
        <f>'[1]Other Source Input'!K39</f>
        <v>59798955</v>
      </c>
      <c r="C19" s="23">
        <f t="shared" si="0"/>
        <v>5.3328391775179073E-3</v>
      </c>
      <c r="D19" s="24">
        <f>'[1]Other Source Input'!V39</f>
        <v>4709181230</v>
      </c>
      <c r="E19" s="25">
        <f t="shared" si="1"/>
        <v>1.2698376231317816E-2</v>
      </c>
      <c r="F19" s="26">
        <v>1.5167930584863666E-2</v>
      </c>
      <c r="G19" s="27">
        <v>7.1415365178190155E-3</v>
      </c>
    </row>
    <row r="20" spans="1:7">
      <c r="A20" s="22" t="s">
        <v>25</v>
      </c>
      <c r="B20" s="22">
        <f>'[1]Other Source Input'!K17</f>
        <v>69914182</v>
      </c>
      <c r="C20" s="23">
        <f t="shared" si="0"/>
        <v>6.2349097711442833E-3</v>
      </c>
      <c r="D20" s="24">
        <f>'[1]Other Source Input'!V17</f>
        <v>5504928871</v>
      </c>
      <c r="E20" s="25">
        <f t="shared" si="1"/>
        <v>1.2700287985246885E-2</v>
      </c>
      <c r="F20" s="26">
        <v>6.8861197574393469E-3</v>
      </c>
      <c r="G20" s="27">
        <v>8.8768612969681616E-3</v>
      </c>
    </row>
    <row r="21" spans="1:7">
      <c r="A21" s="22" t="s">
        <v>26</v>
      </c>
      <c r="B21" s="22">
        <f>'[1]Other Source Input'!K34</f>
        <v>1005257370</v>
      </c>
      <c r="C21" s="23">
        <f t="shared" si="0"/>
        <v>8.9648320547150273E-2</v>
      </c>
      <c r="D21" s="28">
        <f>'[1]Other Source Input'!V34</f>
        <v>87299442764</v>
      </c>
      <c r="E21" s="25">
        <f t="shared" si="1"/>
        <v>1.1515049101946178E-2</v>
      </c>
      <c r="F21" s="26">
        <v>1.1676081856657921E-2</v>
      </c>
      <c r="G21" s="27">
        <v>9.3592848406934687E-3</v>
      </c>
    </row>
    <row r="22" spans="1:7">
      <c r="A22" s="22" t="s">
        <v>27</v>
      </c>
      <c r="B22" s="22">
        <f>'[1]Other Source Input'!K27</f>
        <v>43108300</v>
      </c>
      <c r="C22" s="23">
        <f t="shared" si="0"/>
        <v>3.8443753927839574E-3</v>
      </c>
      <c r="D22" s="24">
        <f>'[1]Other Source Input'!V27</f>
        <v>3822597363</v>
      </c>
      <c r="E22" s="25">
        <f t="shared" si="1"/>
        <v>1.1277227472936966E-2</v>
      </c>
      <c r="F22" s="26">
        <v>1.1706574292099715E-2</v>
      </c>
      <c r="G22" s="27">
        <v>1.0827627161934668E-2</v>
      </c>
    </row>
    <row r="23" spans="1:7">
      <c r="A23" s="22" t="s">
        <v>28</v>
      </c>
      <c r="B23" s="22">
        <f>'[1]Other Source Input'!K37</f>
        <v>296929350</v>
      </c>
      <c r="C23" s="23">
        <f t="shared" si="0"/>
        <v>2.6480002378552046E-2</v>
      </c>
      <c r="D23" s="24">
        <f>'[1]Other Source Input'!V37</f>
        <v>26350448913</v>
      </c>
      <c r="E23" s="25">
        <f t="shared" si="1"/>
        <v>1.1268474058273437E-2</v>
      </c>
      <c r="F23" s="26">
        <v>1.215696281121117E-2</v>
      </c>
      <c r="G23" s="27">
        <v>1.2296176792794556E-2</v>
      </c>
    </row>
    <row r="24" spans="1:7">
      <c r="A24" s="22" t="s">
        <v>29</v>
      </c>
      <c r="B24" s="22">
        <f>'[1]Other Source Input'!K40</f>
        <v>262293889</v>
      </c>
      <c r="C24" s="23">
        <f t="shared" si="0"/>
        <v>2.3391230286260573E-2</v>
      </c>
      <c r="D24" s="24">
        <f>'[1]Other Source Input'!V40</f>
        <v>23558831706</v>
      </c>
      <c r="E24" s="25">
        <f t="shared" si="1"/>
        <v>1.1133569451714304E-2</v>
      </c>
      <c r="F24" s="26">
        <v>1.6726845598471232E-2</v>
      </c>
      <c r="G24" s="27">
        <v>1.4279569828238197E-2</v>
      </c>
    </row>
    <row r="25" spans="1:7">
      <c r="A25" s="22" t="s">
        <v>30</v>
      </c>
      <c r="B25" s="22">
        <f>'[1]Other Source Input'!K29</f>
        <v>15064322</v>
      </c>
      <c r="C25" s="23">
        <f t="shared" si="0"/>
        <v>1.3434282680081101E-3</v>
      </c>
      <c r="D25" s="24">
        <f>'[1]Other Source Input'!V29</f>
        <v>1375784746</v>
      </c>
      <c r="E25" s="25">
        <f t="shared" si="1"/>
        <v>1.0949621329789043E-2</v>
      </c>
      <c r="F25" s="26">
        <v>1.3403995496824965E-2</v>
      </c>
      <c r="G25" s="27">
        <v>1.6701112858558579E-2</v>
      </c>
    </row>
    <row r="26" spans="1:7">
      <c r="A26" s="22" t="s">
        <v>31</v>
      </c>
      <c r="B26" s="29">
        <f>'[1]Other Source Input'!K23</f>
        <v>32509200</v>
      </c>
      <c r="C26" s="23">
        <f t="shared" si="0"/>
        <v>2.8991532609518871E-3</v>
      </c>
      <c r="D26" s="28">
        <f>'[1]Other Source Input'!V23</f>
        <v>3099175030</v>
      </c>
      <c r="E26" s="25">
        <f t="shared" si="1"/>
        <v>1.0489630203299618E-2</v>
      </c>
      <c r="F26" s="26">
        <v>5.3180376585094096E-3</v>
      </c>
      <c r="G26" s="27">
        <v>4.1421436271029434E-3</v>
      </c>
    </row>
    <row r="27" spans="1:7">
      <c r="A27" s="22" t="s">
        <v>32</v>
      </c>
      <c r="B27" s="22">
        <f>'[1]Other Source Input'!K11</f>
        <v>87404160</v>
      </c>
      <c r="C27" s="23">
        <f t="shared" si="0"/>
        <v>7.7946567582333768E-3</v>
      </c>
      <c r="D27" s="24">
        <f>'[1]Other Source Input'!V11</f>
        <v>8789071918</v>
      </c>
      <c r="E27" s="25">
        <f t="shared" si="1"/>
        <v>9.9446404370632669E-3</v>
      </c>
      <c r="F27" s="26">
        <v>1.1630915608896992E-2</v>
      </c>
      <c r="G27" s="27">
        <v>1.7328934853339847E-2</v>
      </c>
    </row>
    <row r="28" spans="1:7">
      <c r="A28" s="22" t="s">
        <v>33</v>
      </c>
      <c r="B28" s="22">
        <f>'[1]Other Source Input'!K10</f>
        <v>4154540</v>
      </c>
      <c r="C28" s="23">
        <f t="shared" si="0"/>
        <v>3.704996797446585E-4</v>
      </c>
      <c r="D28" s="24">
        <f>'[1]Other Source Input'!V10</f>
        <v>426424853</v>
      </c>
      <c r="E28" s="25">
        <f t="shared" si="1"/>
        <v>9.7427248219043184E-3</v>
      </c>
      <c r="F28" s="26">
        <v>1.5961039085850341E-2</v>
      </c>
      <c r="G28" s="27">
        <v>5.7505886959704064E-3</v>
      </c>
    </row>
    <row r="29" spans="1:7">
      <c r="A29" s="22" t="s">
        <v>34</v>
      </c>
      <c r="B29" s="22">
        <f>'[1]Other Source Input'!K31</f>
        <v>59873820</v>
      </c>
      <c r="C29" s="23">
        <f t="shared" si="0"/>
        <v>5.3395155986196621E-3</v>
      </c>
      <c r="D29" s="24">
        <f>'[1]Other Source Input'!V31</f>
        <v>6205920176</v>
      </c>
      <c r="E29" s="25">
        <f t="shared" si="1"/>
        <v>9.6478553223337503E-3</v>
      </c>
      <c r="F29" s="26">
        <v>7.355524005385348E-3</v>
      </c>
      <c r="G29" s="27">
        <v>1.1203881411059392E-2</v>
      </c>
    </row>
    <row r="30" spans="1:7">
      <c r="A30" s="22" t="s">
        <v>35</v>
      </c>
      <c r="B30" s="22">
        <f>'[1]Other Source Input'!K5</f>
        <v>14940969</v>
      </c>
      <c r="C30" s="23">
        <f t="shared" si="0"/>
        <v>1.3324277127130491E-3</v>
      </c>
      <c r="D30" s="24">
        <f>'[1]Other Source Input'!V5</f>
        <v>1555971629</v>
      </c>
      <c r="E30" s="25">
        <f t="shared" si="1"/>
        <v>9.6023402493542517E-3</v>
      </c>
      <c r="F30" s="26">
        <v>7.1065728437500596E-3</v>
      </c>
      <c r="G30" s="27">
        <v>8.4383218328269866E-3</v>
      </c>
    </row>
    <row r="31" spans="1:7">
      <c r="A31" s="22" t="s">
        <v>36</v>
      </c>
      <c r="B31" s="22">
        <f>'[1]Other Source Input'!K24</f>
        <v>51377383</v>
      </c>
      <c r="C31" s="23">
        <f t="shared" si="0"/>
        <v>4.5818078409688347E-3</v>
      </c>
      <c r="D31" s="24">
        <f>'[1]Other Source Input'!V24</f>
        <v>6401721983</v>
      </c>
      <c r="E31" s="25">
        <f t="shared" si="1"/>
        <v>8.0255567387078758E-3</v>
      </c>
      <c r="F31" s="26">
        <v>6.3551127140529084E-3</v>
      </c>
      <c r="G31" s="27">
        <v>6.1504715964041399E-3</v>
      </c>
    </row>
    <row r="32" spans="1:7">
      <c r="A32" s="22" t="s">
        <v>37</v>
      </c>
      <c r="B32" s="22">
        <f>'[1]Other Source Input'!K21</f>
        <v>202981094</v>
      </c>
      <c r="C32" s="23">
        <f t="shared" si="0"/>
        <v>1.8101746600398701E-2</v>
      </c>
      <c r="D32" s="24">
        <f>'[1]Other Source Input'!V21</f>
        <v>25541826806</v>
      </c>
      <c r="E32" s="25">
        <f t="shared" si="1"/>
        <v>7.9470076882800708E-3</v>
      </c>
      <c r="F32" s="26">
        <v>7.191870227826482E-3</v>
      </c>
      <c r="G32" s="27">
        <v>6.7144084351961541E-3</v>
      </c>
    </row>
    <row r="33" spans="1:7">
      <c r="A33" s="22" t="s">
        <v>38</v>
      </c>
      <c r="B33" s="22">
        <f>'[1]Other Source Input'!K33</f>
        <v>9133700</v>
      </c>
      <c r="C33" s="23">
        <f t="shared" si="0"/>
        <v>8.1453853492415224E-4</v>
      </c>
      <c r="D33" s="24">
        <f>'[1]Other Source Input'!V33</f>
        <v>1219640507</v>
      </c>
      <c r="E33" s="25">
        <f t="shared" si="1"/>
        <v>7.4888460555205226E-3</v>
      </c>
      <c r="F33" s="26">
        <v>7.8920023401865096E-3</v>
      </c>
      <c r="G33" s="27">
        <v>7.8908761198447711E-3</v>
      </c>
    </row>
    <row r="34" spans="1:7">
      <c r="A34" s="22" t="s">
        <v>39</v>
      </c>
      <c r="B34" s="22">
        <f>'[1]Other Source Input'!K28</f>
        <v>15921716</v>
      </c>
      <c r="C34" s="23">
        <f t="shared" si="0"/>
        <v>1.4198902114278369E-3</v>
      </c>
      <c r="D34" s="24">
        <f>'[1]Other Source Input'!V28</f>
        <v>2228805410</v>
      </c>
      <c r="E34" s="25">
        <f t="shared" si="1"/>
        <v>7.1436097240987944E-3</v>
      </c>
      <c r="F34" s="26">
        <v>5.4077504785015277E-3</v>
      </c>
      <c r="G34" s="27">
        <v>7.018884286895362E-3</v>
      </c>
    </row>
    <row r="35" spans="1:7">
      <c r="A35" s="22" t="s">
        <v>40</v>
      </c>
      <c r="B35" s="22">
        <f>'[1]Other Source Input'!K25</f>
        <v>8010259</v>
      </c>
      <c r="C35" s="23">
        <f t="shared" si="0"/>
        <v>7.1435066076431294E-4</v>
      </c>
      <c r="D35" s="24">
        <f>'[1]Other Source Input'!V25</f>
        <v>1133613942</v>
      </c>
      <c r="E35" s="25">
        <f t="shared" si="1"/>
        <v>7.0661260445224836E-3</v>
      </c>
      <c r="F35" s="26">
        <v>7.2602959340004308E-3</v>
      </c>
      <c r="G35" s="27">
        <v>9.0100910143946795E-3</v>
      </c>
    </row>
    <row r="36" spans="1:7">
      <c r="A36" s="22" t="s">
        <v>41</v>
      </c>
      <c r="B36" s="22">
        <f>'[1]Other Source Input'!K13</f>
        <v>4132840</v>
      </c>
      <c r="C36" s="23">
        <f t="shared" si="0"/>
        <v>3.685644852224108E-4</v>
      </c>
      <c r="D36" s="24">
        <f>'[1]Other Source Input'!V13</f>
        <v>588770257</v>
      </c>
      <c r="E36" s="25">
        <f t="shared" si="1"/>
        <v>7.0194442583739417E-3</v>
      </c>
      <c r="F36" s="26">
        <v>8.0729787813541513E-3</v>
      </c>
      <c r="G36" s="27">
        <v>9.3832271284160773E-3</v>
      </c>
    </row>
    <row r="37" spans="1:7">
      <c r="A37" s="22" t="s">
        <v>42</v>
      </c>
      <c r="B37" s="22">
        <f>'[1]Other Source Input'!K18</f>
        <v>80266980</v>
      </c>
      <c r="C37" s="23">
        <f t="shared" si="0"/>
        <v>7.1581668208925437E-3</v>
      </c>
      <c r="D37" s="24">
        <f>'[1]Other Source Input'!V18</f>
        <v>12048115960</v>
      </c>
      <c r="E37" s="25">
        <f t="shared" si="1"/>
        <v>6.6622018136684663E-3</v>
      </c>
      <c r="F37" s="26">
        <v>4.8517259948327668E-3</v>
      </c>
      <c r="G37" s="27">
        <v>4.4056284679723258E-3</v>
      </c>
    </row>
    <row r="38" spans="1:7">
      <c r="A38" s="22" t="s">
        <v>43</v>
      </c>
      <c r="B38" s="30">
        <f>'[1]Other Source Input'!K8</f>
        <v>46748261</v>
      </c>
      <c r="C38" s="23">
        <f t="shared" si="0"/>
        <v>4.1689851894842053E-3</v>
      </c>
      <c r="D38" s="24">
        <f>'[1]Other Source Input'!V8</f>
        <v>7019146339</v>
      </c>
      <c r="E38" s="25">
        <f t="shared" si="1"/>
        <v>6.6601063351900578E-3</v>
      </c>
      <c r="F38" s="26">
        <v>4.6951088999905351E-3</v>
      </c>
      <c r="G38" s="27">
        <v>1.0892011128281157E-2</v>
      </c>
    </row>
    <row r="39" spans="1:7">
      <c r="A39" s="31" t="s">
        <v>44</v>
      </c>
      <c r="B39" s="31">
        <f>'[1]Other Source Input'!K19</f>
        <v>28720059</v>
      </c>
      <c r="C39" s="23">
        <f t="shared" si="0"/>
        <v>2.5612396707572192E-3</v>
      </c>
      <c r="D39" s="32">
        <f>'[1]Other Source Input'!V19</f>
        <v>4552308803</v>
      </c>
      <c r="E39" s="25">
        <f t="shared" si="1"/>
        <v>6.3088995590706194E-3</v>
      </c>
      <c r="F39" s="26">
        <v>5.54962525661927E-3</v>
      </c>
      <c r="G39" s="27">
        <v>5.8101315778016967E-3</v>
      </c>
    </row>
    <row r="40" spans="1:7">
      <c r="A40" s="22" t="s">
        <v>45</v>
      </c>
      <c r="B40" s="22">
        <f>'[1]Other Source Input'!K26</f>
        <v>37470260</v>
      </c>
      <c r="C40" s="33">
        <f t="shared" si="0"/>
        <v>3.3415779677049896E-3</v>
      </c>
      <c r="D40" s="24">
        <f>'[1]Other Source Input'!V26</f>
        <v>6760421977</v>
      </c>
      <c r="E40" s="25">
        <f t="shared" si="1"/>
        <v>5.5425918866425219E-3</v>
      </c>
      <c r="F40" s="26">
        <v>5.296225734247712E-3</v>
      </c>
      <c r="G40" s="27">
        <v>5.2617318590853779E-3</v>
      </c>
    </row>
    <row r="41" spans="1:7" ht="13.5" thickBot="1">
      <c r="A41" s="34" t="s">
        <v>46</v>
      </c>
      <c r="B41" s="34">
        <f>'[1]Other Source Input'!K15</f>
        <v>1000210</v>
      </c>
      <c r="C41" s="35">
        <f t="shared" si="0"/>
        <v>8.9198198760249005E-5</v>
      </c>
      <c r="D41" s="36">
        <f>'[1]Other Source Input'!V15</f>
        <v>282273403</v>
      </c>
      <c r="E41" s="37">
        <f t="shared" si="1"/>
        <v>3.5434085867452414E-3</v>
      </c>
      <c r="F41" s="38">
        <v>5.1952282787610009E-3</v>
      </c>
      <c r="G41" s="39">
        <v>4.3249492653562125E-3</v>
      </c>
    </row>
    <row r="42" spans="1:7" ht="13.5" thickBot="1">
      <c r="A42" s="40" t="s">
        <v>47</v>
      </c>
      <c r="B42" s="41">
        <f>SUM(B3:B41)</f>
        <v>11213343026</v>
      </c>
      <c r="C42" s="42">
        <f>SUM(C3:C41)</f>
        <v>1</v>
      </c>
      <c r="D42" s="43">
        <f>SUM(D3:D41)</f>
        <v>862394905865</v>
      </c>
      <c r="E42" s="44">
        <f>AVERAGE(E3:E41)</f>
        <v>1.211678800054492E-2</v>
      </c>
      <c r="F42" s="44">
        <f>AVERAGE(F3:F41)</f>
        <v>1.1745938897930217E-2</v>
      </c>
      <c r="G42" s="45">
        <f>AVERAGE(G3:G41)</f>
        <v>1.0858242692864013E-2</v>
      </c>
    </row>
    <row r="43" spans="1:7" ht="13.5" thickBot="1">
      <c r="A43" s="40" t="s">
        <v>48</v>
      </c>
      <c r="B43" s="41"/>
      <c r="C43" s="42"/>
      <c r="D43" s="43"/>
      <c r="E43" s="44">
        <f>SUM(B42/D42)</f>
        <v>1.3002561761137474E-2</v>
      </c>
      <c r="F43" s="44">
        <v>1.1599999999999999E-2</v>
      </c>
      <c r="G43" s="45">
        <v>8.9999999999999993E-3</v>
      </c>
    </row>
    <row r="44" spans="1:7" ht="13.5" thickBot="1">
      <c r="A44" s="40" t="s">
        <v>49</v>
      </c>
      <c r="B44" s="41"/>
      <c r="C44" s="42"/>
      <c r="D44" s="43"/>
      <c r="E44" s="44">
        <f>MEDIAN(E3:E41)</f>
        <v>1.1277227472936966E-2</v>
      </c>
      <c r="F44" s="44">
        <f t="shared" ref="F44:G44" si="2">MEDIAN(F3:F41)</f>
        <v>1.0438704090742001E-2</v>
      </c>
      <c r="G44" s="45">
        <f t="shared" si="2"/>
        <v>9.2273717486364287E-3</v>
      </c>
    </row>
    <row r="45" spans="1:7" ht="6.75" customHeight="1">
      <c r="A45" s="46"/>
      <c r="B45" s="47"/>
      <c r="C45" s="47"/>
      <c r="D45" s="47"/>
      <c r="E45" s="47"/>
      <c r="F45" s="47"/>
    </row>
    <row r="46" spans="1:7">
      <c r="A46" s="46" t="s">
        <v>50</v>
      </c>
      <c r="B46" s="47"/>
      <c r="C46" s="47"/>
      <c r="D46" s="47"/>
      <c r="E46" s="47"/>
      <c r="F46" s="47"/>
    </row>
    <row r="47" spans="1:7">
      <c r="A47" s="46" t="s">
        <v>51</v>
      </c>
      <c r="B47" s="47"/>
      <c r="C47" s="47"/>
      <c r="D47" s="47"/>
      <c r="E47" s="47"/>
      <c r="F47" s="47"/>
    </row>
    <row r="48" spans="1:7">
      <c r="A48" s="46" t="s">
        <v>52</v>
      </c>
      <c r="B48" s="47"/>
      <c r="C48" s="47"/>
      <c r="D48" s="47"/>
      <c r="E48" s="47"/>
      <c r="F48" s="47"/>
    </row>
    <row r="49" spans="1:6">
      <c r="A49" s="48" t="s">
        <v>53</v>
      </c>
      <c r="B49" s="49"/>
      <c r="C49" s="49"/>
      <c r="D49" s="49"/>
      <c r="E49" s="49"/>
      <c r="F49" s="50"/>
    </row>
    <row r="50" spans="1:6">
      <c r="A50" s="49"/>
      <c r="B50" s="49"/>
      <c r="C50" s="49"/>
      <c r="D50" s="49"/>
      <c r="E50" s="49"/>
      <c r="F50" s="50"/>
    </row>
  </sheetData>
  <mergeCells count="1">
    <mergeCell ref="E1:G1"/>
  </mergeCells>
  <printOptions horizontalCentered="1"/>
  <pageMargins left="0.5" right="0.5" top="1.5" bottom="0.5" header="0.5" footer="0.5"/>
  <pageSetup orientation="portrait" horizontalDpi="4294967292" r:id="rId1"/>
  <headerFooter alignWithMargins="0">
    <oddHeader xml:space="preserve">&amp;C&amp;"Arial,Bold"&amp;18 2014 COUNTY NEW PROPERTY&amp;16
$ Amount Placed on Assessment Roll
&amp;"Arial,Bold Italic"&amp;12Sorted by 2014
 New Property % of County Assessed Value
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moptx140</dc:creator>
  <cp:lastModifiedBy>moptx140</cp:lastModifiedBy>
  <dcterms:created xsi:type="dcterms:W3CDTF">2015-06-09T21:10:54Z</dcterms:created>
  <dcterms:modified xsi:type="dcterms:W3CDTF">2015-06-09T21:11:05Z</dcterms:modified>
</cp:coreProperties>
</file>