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8 &amp; 9" sheetId="1" r:id="rId1"/>
  </sheets>
  <definedNames>
    <definedName name="_xlnm.Print_Area" localSheetId="0">'8 &amp; 9'!$A$1:$L$67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H55" i="1"/>
  <c r="F55" i="1"/>
  <c r="E55" i="1"/>
  <c r="C55" i="1"/>
  <c r="B55" i="1"/>
  <c r="L53" i="1"/>
  <c r="K53" i="1"/>
  <c r="G53" i="1"/>
  <c r="D53" i="1"/>
  <c r="L52" i="1"/>
  <c r="K52" i="1"/>
  <c r="I52" i="1"/>
  <c r="G52" i="1"/>
  <c r="D52" i="1"/>
  <c r="L51" i="1"/>
  <c r="G51" i="1"/>
  <c r="K51" i="1"/>
  <c r="I51" i="1"/>
  <c r="D51" i="1"/>
  <c r="L50" i="1"/>
  <c r="I50" i="1"/>
  <c r="D50" i="1"/>
  <c r="L48" i="1"/>
  <c r="K48" i="1"/>
  <c r="G48" i="1"/>
  <c r="D48" i="1"/>
  <c r="L47" i="1"/>
  <c r="K47" i="1"/>
  <c r="I47" i="1"/>
  <c r="G47" i="1"/>
  <c r="D47" i="1"/>
  <c r="L46" i="1"/>
  <c r="K46" i="1"/>
  <c r="I46" i="1"/>
  <c r="G46" i="1"/>
  <c r="D46" i="1"/>
  <c r="L45" i="1"/>
  <c r="I45" i="1"/>
  <c r="D45" i="1"/>
  <c r="L44" i="1"/>
  <c r="K44" i="1"/>
  <c r="G44" i="1"/>
  <c r="D44" i="1"/>
  <c r="L42" i="1"/>
  <c r="K42" i="1"/>
  <c r="I42" i="1"/>
  <c r="G42" i="1"/>
  <c r="D42" i="1"/>
  <c r="L41" i="1"/>
  <c r="K41" i="1"/>
  <c r="I41" i="1"/>
  <c r="G41" i="1"/>
  <c r="D41" i="1"/>
  <c r="L40" i="1"/>
  <c r="I40" i="1"/>
  <c r="L39" i="1"/>
  <c r="K39" i="1"/>
  <c r="G39" i="1"/>
  <c r="D39" i="1"/>
  <c r="L38" i="1"/>
  <c r="L55" i="1"/>
  <c r="I38" i="1"/>
  <c r="G38" i="1"/>
  <c r="D38" i="1"/>
  <c r="L32" i="1"/>
  <c r="K32" i="1"/>
  <c r="I32" i="1"/>
  <c r="G32" i="1"/>
  <c r="D32" i="1"/>
  <c r="L31" i="1"/>
  <c r="I31" i="1"/>
  <c r="L30" i="1"/>
  <c r="K30" i="1"/>
  <c r="G30" i="1"/>
  <c r="D30" i="1"/>
  <c r="L29" i="1"/>
  <c r="K29" i="1"/>
  <c r="I29" i="1"/>
  <c r="G29" i="1"/>
  <c r="D29" i="1"/>
  <c r="L28" i="1"/>
  <c r="K28" i="1"/>
  <c r="I28" i="1"/>
  <c r="G28" i="1"/>
  <c r="D28" i="1"/>
  <c r="L26" i="1"/>
  <c r="I26" i="1"/>
  <c r="L25" i="1"/>
  <c r="K25" i="1"/>
  <c r="G25" i="1"/>
  <c r="D25" i="1"/>
  <c r="L24" i="1"/>
  <c r="K24" i="1"/>
  <c r="I24" i="1"/>
  <c r="G24" i="1"/>
  <c r="D24" i="1"/>
  <c r="L23" i="1"/>
  <c r="K23" i="1"/>
  <c r="I23" i="1"/>
  <c r="G23" i="1"/>
  <c r="D23" i="1"/>
  <c r="L22" i="1"/>
  <c r="I22" i="1"/>
  <c r="L20" i="1"/>
  <c r="K20" i="1"/>
  <c r="G20" i="1"/>
  <c r="D20" i="1"/>
  <c r="L19" i="1"/>
  <c r="K19" i="1"/>
  <c r="I19" i="1"/>
  <c r="G19" i="1"/>
  <c r="D19" i="1"/>
  <c r="L18" i="1"/>
  <c r="K18" i="1"/>
  <c r="I18" i="1"/>
  <c r="G18" i="1"/>
  <c r="D18" i="1"/>
  <c r="L17" i="1"/>
  <c r="I17" i="1"/>
  <c r="L16" i="1"/>
  <c r="K16" i="1"/>
  <c r="G16" i="1"/>
  <c r="D16" i="1"/>
  <c r="L14" i="1"/>
  <c r="K14" i="1"/>
  <c r="I14" i="1"/>
  <c r="G14" i="1"/>
  <c r="D14" i="1"/>
  <c r="L13" i="1"/>
  <c r="K13" i="1"/>
  <c r="I13" i="1"/>
  <c r="G13" i="1"/>
  <c r="D13" i="1"/>
  <c r="L12" i="1"/>
  <c r="I12" i="1"/>
  <c r="L11" i="1"/>
  <c r="K11" i="1"/>
  <c r="G11" i="1"/>
  <c r="D11" i="1"/>
  <c r="L10" i="1"/>
  <c r="K10" i="1"/>
  <c r="I10" i="1"/>
  <c r="G10" i="1"/>
  <c r="D10" i="1"/>
  <c r="L8" i="1"/>
  <c r="K8" i="1"/>
  <c r="I8" i="1"/>
  <c r="G8" i="1"/>
  <c r="D8" i="1"/>
  <c r="L7" i="1"/>
  <c r="I7" i="1"/>
  <c r="L6" i="1"/>
  <c r="K6" i="1"/>
  <c r="G6" i="1"/>
  <c r="D6" i="1"/>
  <c r="L5" i="1"/>
  <c r="K5" i="1"/>
  <c r="I5" i="1"/>
  <c r="G5" i="1"/>
  <c r="D5" i="1"/>
  <c r="L4" i="1"/>
  <c r="K4" i="1"/>
  <c r="I4" i="1"/>
  <c r="G4" i="1"/>
  <c r="D4" i="1"/>
  <c r="D7" i="1"/>
  <c r="D12" i="1"/>
  <c r="D17" i="1"/>
  <c r="D22" i="1"/>
  <c r="D26" i="1"/>
  <c r="K7" i="1"/>
  <c r="K12" i="1"/>
  <c r="K17" i="1"/>
  <c r="K22" i="1"/>
  <c r="K26" i="1"/>
  <c r="K31" i="1"/>
  <c r="K40" i="1"/>
  <c r="K45" i="1"/>
  <c r="K50" i="1"/>
  <c r="D31" i="1"/>
  <c r="D40" i="1"/>
  <c r="I6" i="1"/>
  <c r="G7" i="1"/>
  <c r="I11" i="1"/>
  <c r="G12" i="1"/>
  <c r="I16" i="1"/>
  <c r="G17" i="1"/>
  <c r="I20" i="1"/>
  <c r="G22" i="1"/>
  <c r="I25" i="1"/>
  <c r="G26" i="1"/>
  <c r="I30" i="1"/>
  <c r="G31" i="1"/>
  <c r="K38" i="1"/>
  <c r="I39" i="1"/>
  <c r="G40" i="1"/>
  <c r="I44" i="1"/>
  <c r="G45" i="1"/>
  <c r="I48" i="1"/>
  <c r="G50" i="1"/>
  <c r="I53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<sst xmlns="http://schemas.openxmlformats.org/spreadsheetml/2006/main" count="84" uniqueCount="60">
  <si>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</si>
  <si>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</si>
  <si>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</si>
  <si>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</si>
  <si>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</si>
  <si>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</si>
  <si>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</si>
  <si>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</si>
  <si>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</si>
  <si>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</si>
  <si>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</si>
  <si>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</si>
  <si>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</si>
  <si>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</si>
  <si>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</si>
  <si>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</si>
  <si>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</si>
  <si>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</si>
  <si>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</si>
  <si>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</si>
  <si>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</si>
  <si>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</si>
  <si>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</si>
  <si>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</si>
  <si>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</si>
  <si>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</si>
  <si>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</si>
  <si>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</si>
  <si>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</si>
  <si>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</si>
  <si>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</si>
  <si>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</si>
  <si>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</si>
  <si>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</si>
  <si>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</si>
  <si>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</si>
  <si>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r>
      <t>LEWIS</t>
    </r>
    <r>
      <rPr>
        <b/>
        <sz val="10"/>
        <rFont val="Arial"/>
        <family val="2"/>
      </rPr>
      <t xml:space="preserve"> </t>
    </r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</si>
  <si>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</si>
  <si>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</si>
  <si>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</si>
  <si>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</si>
  <si>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</si>
  <si>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</si>
  <si>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</si>
  <si>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</si>
  <si>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</si>
  <si>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</si>
  <si>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</si>
  <si>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</si>
  <si>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</si>
  <si>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</si>
  <si>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</si>
  <si>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</si>
  <si>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</si>
  <si>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</si>
  <si>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</si>
  <si>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</si>
  <si>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</si>
  <si>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</si>
  <si>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2017 Abstract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</si>
</sst>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General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2" borderId="4" xfId="1" applyFill="1" applyBorder="1"/>
    <xf numFmtId="0" fontId="1" fillId="0" borderId="0" xfId="1"/>
    <xf numFmtId="0" fontId="2" fillId="2" borderId="6" xfId="1" applyFont="1" applyFill="1" applyBorder="1"/>
    <xf numFmtId="0" fontId="2" fillId="2" borderId="7" xfId="1" applyFont="1" applyFill="1" applyBorder="1" applyAlignment="1">
      <alignment horizontal="centerContinuous"/>
    </xf>
    <xf numFmtId="0" fontId="2" fillId="2" borderId="8" xfId="1" applyFont="1" applyFill="1" applyBorder="1" applyAlignment="1">
      <alignment horizontal="centerContinuous"/>
    </xf>
    <xf numFmtId="0" fontId="2" fillId="2" borderId="9" xfId="1" applyFont="1" applyFill="1" applyBorder="1" applyAlignment="1">
      <alignment horizontal="centerContinuous"/>
    </xf>
    <xf numFmtId="0" fontId="2" fillId="2" borderId="12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164" fontId="2" fillId="2" borderId="15" xfId="1" applyNumberFormat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165" fontId="1" fillId="0" borderId="17" xfId="1" applyNumberFormat="1" applyFont="1" applyBorder="1" applyAlignment="1" applyProtection="1">
      <alignment horizontal="left"/>
    </xf>
    <xf numFmtId="37" fontId="1" fillId="0" borderId="13" xfId="2" applyNumberFormat="1" applyFont="1" applyFill="1" applyBorder="1" applyProtection="1"/>
    <xf numFmtId="37" fontId="1" fillId="0" borderId="14" xfId="2" applyNumberFormat="1" applyFont="1" applyFill="1" applyBorder="1" applyProtection="1"/>
    <xf numFmtId="9" fontId="4" fillId="0" borderId="15" xfId="1" applyNumberFormat="1" applyFont="1" applyFill="1" applyBorder="1" applyAlignment="1" applyProtection="1">
      <alignment horizontal="right"/>
    </xf>
    <xf numFmtId="10" fontId="4" fillId="0" borderId="15" xfId="1" applyNumberFormat="1" applyFont="1" applyFill="1" applyBorder="1" applyAlignment="1" applyProtection="1">
      <alignment horizontal="right"/>
    </xf>
    <xf numFmtId="9" fontId="4" fillId="0" borderId="15" xfId="1" applyNumberFormat="1" applyFont="1" applyBorder="1" applyAlignment="1" applyProtection="1">
      <alignment horizontal="right"/>
    </xf>
    <xf numFmtId="37" fontId="1" fillId="0" borderId="17" xfId="1" applyNumberFormat="1" applyFont="1" applyBorder="1" applyProtection="1"/>
    <xf numFmtId="0" fontId="1" fillId="0" borderId="0" xfId="1" applyBorder="1"/>
    <xf numFmtId="37" fontId="1" fillId="0" borderId="13" xfId="2" applyNumberFormat="1" applyFont="1" applyFill="1" applyBorder="1"/>
    <xf numFmtId="165" fontId="1" fillId="0" borderId="18" xfId="1" applyNumberFormat="1" applyFont="1" applyBorder="1" applyAlignment="1" applyProtection="1">
      <alignment horizontal="left"/>
    </xf>
    <xf numFmtId="37" fontId="1" fillId="0" borderId="19" xfId="2" applyNumberFormat="1" applyFont="1" applyFill="1" applyBorder="1" applyProtection="1"/>
    <xf numFmtId="37" fontId="1" fillId="0" borderId="20" xfId="2" applyNumberFormat="1" applyFont="1" applyFill="1" applyBorder="1" applyAlignment="1" applyProtection="1">
      <alignment horizontal="right"/>
    </xf>
    <xf numFmtId="9" fontId="4" fillId="0" borderId="21" xfId="1" applyNumberFormat="1" applyFont="1" applyFill="1" applyBorder="1" applyAlignment="1" applyProtection="1">
      <alignment horizontal="right"/>
    </xf>
    <xf numFmtId="37" fontId="1" fillId="0" borderId="19" xfId="2" applyNumberFormat="1" applyFont="1" applyFill="1" applyBorder="1" applyAlignment="1" applyProtection="1">
      <alignment horizontal="right"/>
    </xf>
    <xf numFmtId="37" fontId="1" fillId="0" borderId="20" xfId="2" applyNumberFormat="1" applyFont="1" applyFill="1" applyBorder="1" applyProtection="1"/>
    <xf numFmtId="10" fontId="4" fillId="0" borderId="21" xfId="1" applyNumberFormat="1" applyFont="1" applyFill="1" applyBorder="1" applyAlignment="1" applyProtection="1">
      <alignment horizontal="right"/>
    </xf>
    <xf numFmtId="9" fontId="4" fillId="0" borderId="21" xfId="1" applyNumberFormat="1" applyFont="1" applyBorder="1" applyAlignment="1" applyProtection="1">
      <alignment horizontal="right"/>
    </xf>
    <xf numFmtId="37" fontId="1" fillId="0" borderId="18" xfId="1" applyNumberFormat="1" applyFont="1" applyBorder="1" applyProtection="1"/>
    <xf numFmtId="165" fontId="1" fillId="0" borderId="2" xfId="1" applyNumberFormat="1" applyFont="1" applyBorder="1" applyAlignment="1" applyProtection="1">
      <alignment horizontal="left"/>
    </xf>
    <xf numFmtId="37" fontId="1" fillId="0" borderId="2" xfId="2" applyNumberFormat="1" applyFont="1" applyFill="1" applyBorder="1" applyProtection="1"/>
    <xf numFmtId="37" fontId="1" fillId="0" borderId="2" xfId="2" applyNumberFormat="1" applyFont="1" applyFill="1" applyBorder="1" applyAlignment="1" applyProtection="1">
      <alignment horizontal="right"/>
    </xf>
    <xf numFmtId="9" fontId="4" fillId="0" borderId="2" xfId="1" applyNumberFormat="1" applyFont="1" applyFill="1" applyBorder="1" applyAlignment="1" applyProtection="1">
      <alignment horizontal="right"/>
    </xf>
    <xf numFmtId="37" fontId="1" fillId="0" borderId="2" xfId="2" applyNumberFormat="1" applyFont="1" applyFill="1" applyBorder="1" applyAlignment="1" applyProtection="1">
      <alignment horizontal="center"/>
    </xf>
    <xf numFmtId="10" fontId="4" fillId="0" borderId="2" xfId="1" applyNumberFormat="1" applyFont="1" applyFill="1" applyBorder="1" applyAlignment="1" applyProtection="1">
      <alignment horizontal="right"/>
    </xf>
    <xf numFmtId="9" fontId="4" fillId="0" borderId="2" xfId="1" applyNumberFormat="1" applyFont="1" applyBorder="1" applyAlignment="1" applyProtection="1">
      <alignment horizontal="right"/>
    </xf>
    <xf numFmtId="37" fontId="1" fillId="0" borderId="2" xfId="1" applyNumberFormat="1" applyFont="1" applyBorder="1" applyProtection="1"/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164" fontId="2" fillId="2" borderId="25" xfId="1" applyNumberFormat="1" applyFont="1" applyFill="1" applyBorder="1" applyAlignment="1">
      <alignment horizontal="center"/>
    </xf>
    <xf numFmtId="165" fontId="1" fillId="0" borderId="26" xfId="1" applyNumberFormat="1" applyFont="1" applyBorder="1" applyAlignment="1" applyProtection="1">
      <alignment horizontal="left"/>
    </xf>
    <xf numFmtId="37" fontId="1" fillId="0" borderId="23" xfId="1" applyNumberFormat="1" applyBorder="1" applyProtection="1"/>
    <xf numFmtId="37" fontId="1" fillId="0" borderId="24" xfId="1" applyNumberFormat="1" applyFont="1" applyBorder="1" applyProtection="1"/>
    <xf numFmtId="37" fontId="1" fillId="0" borderId="25" xfId="1" applyNumberFormat="1" applyFont="1" applyBorder="1" applyProtection="1"/>
    <xf numFmtId="37" fontId="1" fillId="0" borderId="24" xfId="1" applyNumberFormat="1" applyBorder="1" applyProtection="1"/>
    <xf numFmtId="37" fontId="1" fillId="0" borderId="25" xfId="1" applyNumberFormat="1" applyBorder="1" applyProtection="1"/>
    <xf numFmtId="37" fontId="1" fillId="0" borderId="23" xfId="1" applyNumberFormat="1" applyFill="1" applyBorder="1" applyProtection="1"/>
    <xf numFmtId="164" fontId="1" fillId="0" borderId="25" xfId="1" applyNumberFormat="1" applyFill="1" applyBorder="1" applyProtection="1"/>
    <xf numFmtId="37" fontId="1" fillId="0" borderId="27" xfId="1" applyNumberFormat="1" applyBorder="1" applyProtection="1"/>
    <xf numFmtId="37" fontId="1" fillId="0" borderId="23" xfId="2" applyNumberFormat="1" applyFont="1" applyFill="1" applyBorder="1" applyProtection="1"/>
    <xf numFmtId="37" fontId="1" fillId="0" borderId="24" xfId="2" applyNumberFormat="1" applyFont="1" applyFill="1" applyBorder="1" applyProtection="1"/>
    <xf numFmtId="9" fontId="4" fillId="0" borderId="25" xfId="1" applyNumberFormat="1" applyFont="1" applyBorder="1" applyAlignment="1" applyProtection="1">
      <alignment horizontal="right"/>
    </xf>
    <xf numFmtId="9" fontId="4" fillId="0" borderId="25" xfId="1" applyNumberFormat="1" applyFont="1" applyFill="1" applyBorder="1" applyAlignment="1" applyProtection="1">
      <alignment horizontal="right"/>
    </xf>
    <xf numFmtId="10" fontId="4" fillId="0" borderId="25" xfId="1" applyNumberFormat="1" applyFont="1" applyFill="1" applyBorder="1" applyAlignment="1" applyProtection="1">
      <alignment horizontal="right"/>
    </xf>
    <xf numFmtId="37" fontId="1" fillId="0" borderId="23" xfId="2" applyNumberFormat="1" applyFont="1" applyFill="1" applyBorder="1" applyAlignment="1" applyProtection="1">
      <alignment horizontal="right"/>
    </xf>
    <xf numFmtId="37" fontId="1" fillId="0" borderId="24" xfId="2" applyNumberFormat="1" applyFont="1" applyFill="1" applyBorder="1" applyAlignment="1" applyProtection="1">
      <alignment horizontal="right"/>
    </xf>
    <xf numFmtId="3" fontId="1" fillId="0" borderId="23" xfId="2" applyNumberFormat="1" applyFont="1" applyFill="1" applyBorder="1"/>
    <xf numFmtId="0" fontId="1" fillId="0" borderId="28" xfId="1" applyFont="1" applyBorder="1"/>
    <xf numFmtId="37" fontId="1" fillId="0" borderId="29" xfId="1" applyNumberFormat="1" applyFont="1" applyBorder="1" applyProtection="1"/>
    <xf numFmtId="0" fontId="1" fillId="0" borderId="30" xfId="1" applyFont="1" applyBorder="1"/>
    <xf numFmtId="9" fontId="4" fillId="0" borderId="31" xfId="1" applyNumberFormat="1" applyFont="1" applyBorder="1" applyAlignment="1" applyProtection="1">
      <alignment horizontal="right"/>
    </xf>
    <xf numFmtId="0" fontId="1" fillId="0" borderId="29" xfId="1" applyFont="1" applyBorder="1"/>
    <xf numFmtId="164" fontId="4" fillId="0" borderId="31" xfId="1" applyNumberFormat="1" applyFont="1" applyBorder="1" applyAlignment="1" applyProtection="1">
      <alignment horizontal="right"/>
    </xf>
    <xf numFmtId="37" fontId="1" fillId="0" borderId="31" xfId="1" applyNumberFormat="1" applyFont="1" applyBorder="1" applyProtection="1"/>
    <xf numFmtId="37" fontId="1" fillId="0" borderId="28" xfId="1" applyNumberFormat="1" applyFont="1" applyBorder="1" applyProtection="1"/>
    <xf numFmtId="0" fontId="2" fillId="2" borderId="32" xfId="1" applyFont="1" applyFill="1" applyBorder="1"/>
    <xf numFmtId="37" fontId="2" fillId="2" borderId="33" xfId="1" applyNumberFormat="1" applyFont="1" applyFill="1" applyBorder="1" applyProtection="1"/>
    <xf numFmtId="37" fontId="2" fillId="2" borderId="34" xfId="1" applyNumberFormat="1" applyFont="1" applyFill="1" applyBorder="1" applyProtection="1"/>
    <xf numFmtId="37" fontId="2" fillId="2" borderId="35" xfId="1" applyNumberFormat="1" applyFont="1" applyFill="1" applyBorder="1" applyProtection="1"/>
    <xf numFmtId="37" fontId="2" fillId="2" borderId="32" xfId="1" applyNumberFormat="1" applyFont="1" applyFill="1" applyBorder="1" applyProtection="1"/>
    <xf numFmtId="164" fontId="2" fillId="2" borderId="36" xfId="1" applyNumberFormat="1" applyFont="1" applyFill="1" applyBorder="1" applyProtection="1"/>
    <xf numFmtId="37" fontId="2" fillId="2" borderId="36" xfId="1" applyNumberFormat="1" applyFont="1" applyFill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1" fillId="0" borderId="0" xfId="1" applyNumberFormat="1" applyFill="1" applyBorder="1" applyProtection="1"/>
    <xf numFmtId="164" fontId="1" fillId="0" borderId="0" xfId="1" applyNumberFormat="1" applyFill="1" applyBorder="1" applyProtection="1"/>
    <xf numFmtId="0" fontId="5" fillId="0" borderId="0" xfId="1" applyFont="1" applyFill="1"/>
    <xf numFmtId="0" fontId="1" fillId="0" borderId="0" xfId="1" applyFill="1" applyBorder="1"/>
    <xf numFmtId="164" fontId="1" fillId="0" borderId="0" xfId="1" applyNumberFormat="1" applyFill="1" applyBorder="1"/>
    <xf numFmtId="0" fontId="5" fillId="0" borderId="0" xfId="1" applyFont="1" applyFill="1" applyBorder="1"/>
    <xf numFmtId="37" fontId="1" fillId="0" borderId="0" xfId="1" applyNumberFormat="1" applyFill="1" applyProtection="1"/>
    <xf numFmtId="0" fontId="1" fillId="0" borderId="0" xfId="1" applyFill="1"/>
    <xf numFmtId="164" fontId="1" fillId="0" borderId="0" xfId="1" applyNumberFormat="1" applyFill="1"/>
    <xf numFmtId="0" fontId="5" fillId="0" borderId="0" xfId="2" applyFont="1"/>
    <xf numFmtId="37" fontId="1" fillId="0" borderId="0" xfId="1" applyNumberFormat="1" applyProtection="1"/>
    <xf numFmtId="0" fontId="1" fillId="0" borderId="0" xfId="1" applyFont="1"/>
    <xf numFmtId="164" fontId="1" fillId="0" borderId="0" xfId="1" applyNumberFormat="1"/>
    <xf numFmtId="0" fontId="1" fillId="0" borderId="0" xfId="1" applyAlignment="1">
      <alignment horizontal="center" vertical="center"/>
    </xf>
    <xf numFmtId="0" fontId="1" fillId="3" borderId="0" xfId="1" applyFill="1"/>
    <xf numFmtId="0" fontId="2" fillId="2" borderId="5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1"/>
  <sheetViews>
    <sheetView tabSelected="1" view="pageLayout" zoomScaleNormal="100" workbookViewId="0">
      <selection activeCell="A2" sqref="A2"/>
    </sheetView>
  </sheetViews>
  <sheetFormatPr defaultRowHeight="12.75" x14ac:dyDescent="0.2"/>
  <cols>
    <col min="1" max="1" width="15.7109375" style="98" customWidth="1"/>
    <col min="2" max="2" width="15.85546875" style="6" customWidth="1"/>
    <col min="3" max="3" width="10.85546875" style="6" customWidth="1"/>
    <col min="4" max="4" width="9.5703125" style="6" customWidth="1"/>
    <col min="5" max="5" width="7.140625" style="6" bestFit="1" customWidth="1"/>
    <col min="6" max="7" width="9.5703125" style="6" customWidth="1"/>
    <col min="8" max="8" width="7.140625" style="6" bestFit="1" customWidth="1"/>
    <col min="9" max="9" width="9.5703125" style="6" customWidth="1"/>
    <col min="10" max="10" width="8.140625" style="96" customWidth="1"/>
    <col min="11" max="11" width="9.5703125" style="6" customWidth="1"/>
    <col min="12" max="12" width="15" style="6" customWidth="1"/>
    <col min="13" max="13" width="10.85546875" style="6" customWidth="1"/>
    <col min="14" max="256" width="8.85546875" style="6"/>
    <col min="257" max="257" width="15.7109375" style="6" customWidth="1"/>
    <col min="258" max="258" width="16.7109375" style="6" customWidth="1"/>
    <col min="259" max="259" width="10.85546875" style="6" customWidth="1"/>
    <col min="260" max="260" width="9.5703125" style="6" customWidth="1"/>
    <col min="261" max="261" width="5.85546875" style="6" customWidth="1"/>
    <col min="262" max="263" width="9.5703125" style="6" customWidth="1"/>
    <col min="264" max="264" width="5.85546875" style="6" customWidth="1"/>
    <col min="265" max="265" width="9.5703125" style="6" customWidth="1"/>
    <col min="266" max="266" width="8.140625" style="6" customWidth="1"/>
    <col min="267" max="267" width="9.5703125" style="6" customWidth="1"/>
    <col min="268" max="268" width="5.85546875" style="6" customWidth="1"/>
    <col min="269" max="269" width="10.85546875" style="6" customWidth="1"/>
    <col min="270" max="512" width="8.85546875" style="6"/>
    <col min="513" max="513" width="15.7109375" style="6" customWidth="1"/>
    <col min="514" max="514" width="16.7109375" style="6" customWidth="1"/>
    <col min="515" max="515" width="10.85546875" style="6" customWidth="1"/>
    <col min="516" max="516" width="9.5703125" style="6" customWidth="1"/>
    <col min="517" max="517" width="5.85546875" style="6" customWidth="1"/>
    <col min="518" max="519" width="9.5703125" style="6" customWidth="1"/>
    <col min="520" max="520" width="5.85546875" style="6" customWidth="1"/>
    <col min="521" max="521" width="9.5703125" style="6" customWidth="1"/>
    <col min="522" max="522" width="8.140625" style="6" customWidth="1"/>
    <col min="523" max="523" width="9.5703125" style="6" customWidth="1"/>
    <col min="524" max="524" width="5.85546875" style="6" customWidth="1"/>
    <col min="525" max="525" width="10.85546875" style="6" customWidth="1"/>
    <col min="526" max="768" width="8.85546875" style="6"/>
    <col min="769" max="769" width="15.7109375" style="6" customWidth="1"/>
    <col min="770" max="770" width="16.7109375" style="6" customWidth="1"/>
    <col min="771" max="771" width="10.85546875" style="6" customWidth="1"/>
    <col min="772" max="772" width="9.5703125" style="6" customWidth="1"/>
    <col min="773" max="773" width="5.85546875" style="6" customWidth="1"/>
    <col min="774" max="775" width="9.5703125" style="6" customWidth="1"/>
    <col min="776" max="776" width="5.85546875" style="6" customWidth="1"/>
    <col min="777" max="777" width="9.5703125" style="6" customWidth="1"/>
    <col min="778" max="778" width="8.140625" style="6" customWidth="1"/>
    <col min="779" max="779" width="9.5703125" style="6" customWidth="1"/>
    <col min="780" max="780" width="5.85546875" style="6" customWidth="1"/>
    <col min="781" max="781" width="10.85546875" style="6" customWidth="1"/>
    <col min="782" max="1024" width="8.85546875" style="6"/>
    <col min="1025" max="1025" width="15.7109375" style="6" customWidth="1"/>
    <col min="1026" max="1026" width="16.7109375" style="6" customWidth="1"/>
    <col min="1027" max="1027" width="10.85546875" style="6" customWidth="1"/>
    <col min="1028" max="1028" width="9.5703125" style="6" customWidth="1"/>
    <col min="1029" max="1029" width="5.85546875" style="6" customWidth="1"/>
    <col min="1030" max="1031" width="9.5703125" style="6" customWidth="1"/>
    <col min="1032" max="1032" width="5.85546875" style="6" customWidth="1"/>
    <col min="1033" max="1033" width="9.5703125" style="6" customWidth="1"/>
    <col min="1034" max="1034" width="8.140625" style="6" customWidth="1"/>
    <col min="1035" max="1035" width="9.5703125" style="6" customWidth="1"/>
    <col min="1036" max="1036" width="5.85546875" style="6" customWidth="1"/>
    <col min="1037" max="1037" width="10.85546875" style="6" customWidth="1"/>
    <col min="1038" max="1280" width="8.85546875" style="6"/>
    <col min="1281" max="1281" width="15.7109375" style="6" customWidth="1"/>
    <col min="1282" max="1282" width="16.7109375" style="6" customWidth="1"/>
    <col min="1283" max="1283" width="10.85546875" style="6" customWidth="1"/>
    <col min="1284" max="1284" width="9.5703125" style="6" customWidth="1"/>
    <col min="1285" max="1285" width="5.85546875" style="6" customWidth="1"/>
    <col min="1286" max="1287" width="9.5703125" style="6" customWidth="1"/>
    <col min="1288" max="1288" width="5.85546875" style="6" customWidth="1"/>
    <col min="1289" max="1289" width="9.5703125" style="6" customWidth="1"/>
    <col min="1290" max="1290" width="8.140625" style="6" customWidth="1"/>
    <col min="1291" max="1291" width="9.5703125" style="6" customWidth="1"/>
    <col min="1292" max="1292" width="5.85546875" style="6" customWidth="1"/>
    <col min="1293" max="1293" width="10.85546875" style="6" customWidth="1"/>
    <col min="1294" max="1536" width="8.85546875" style="6"/>
    <col min="1537" max="1537" width="15.7109375" style="6" customWidth="1"/>
    <col min="1538" max="1538" width="16.7109375" style="6" customWidth="1"/>
    <col min="1539" max="1539" width="10.85546875" style="6" customWidth="1"/>
    <col min="1540" max="1540" width="9.5703125" style="6" customWidth="1"/>
    <col min="1541" max="1541" width="5.85546875" style="6" customWidth="1"/>
    <col min="1542" max="1543" width="9.5703125" style="6" customWidth="1"/>
    <col min="1544" max="1544" width="5.85546875" style="6" customWidth="1"/>
    <col min="1545" max="1545" width="9.5703125" style="6" customWidth="1"/>
    <col min="1546" max="1546" width="8.140625" style="6" customWidth="1"/>
    <col min="1547" max="1547" width="9.5703125" style="6" customWidth="1"/>
    <col min="1548" max="1548" width="5.85546875" style="6" customWidth="1"/>
    <col min="1549" max="1549" width="10.85546875" style="6" customWidth="1"/>
    <col min="1550" max="1792" width="8.85546875" style="6"/>
    <col min="1793" max="1793" width="15.7109375" style="6" customWidth="1"/>
    <col min="1794" max="1794" width="16.7109375" style="6" customWidth="1"/>
    <col min="1795" max="1795" width="10.85546875" style="6" customWidth="1"/>
    <col min="1796" max="1796" width="9.5703125" style="6" customWidth="1"/>
    <col min="1797" max="1797" width="5.85546875" style="6" customWidth="1"/>
    <col min="1798" max="1799" width="9.5703125" style="6" customWidth="1"/>
    <col min="1800" max="1800" width="5.85546875" style="6" customWidth="1"/>
    <col min="1801" max="1801" width="9.5703125" style="6" customWidth="1"/>
    <col min="1802" max="1802" width="8.140625" style="6" customWidth="1"/>
    <col min="1803" max="1803" width="9.5703125" style="6" customWidth="1"/>
    <col min="1804" max="1804" width="5.85546875" style="6" customWidth="1"/>
    <col min="1805" max="1805" width="10.85546875" style="6" customWidth="1"/>
    <col min="1806" max="2048" width="8.85546875" style="6"/>
    <col min="2049" max="2049" width="15.7109375" style="6" customWidth="1"/>
    <col min="2050" max="2050" width="16.7109375" style="6" customWidth="1"/>
    <col min="2051" max="2051" width="10.85546875" style="6" customWidth="1"/>
    <col min="2052" max="2052" width="9.5703125" style="6" customWidth="1"/>
    <col min="2053" max="2053" width="5.85546875" style="6" customWidth="1"/>
    <col min="2054" max="2055" width="9.5703125" style="6" customWidth="1"/>
    <col min="2056" max="2056" width="5.85546875" style="6" customWidth="1"/>
    <col min="2057" max="2057" width="9.5703125" style="6" customWidth="1"/>
    <col min="2058" max="2058" width="8.140625" style="6" customWidth="1"/>
    <col min="2059" max="2059" width="9.5703125" style="6" customWidth="1"/>
    <col min="2060" max="2060" width="5.85546875" style="6" customWidth="1"/>
    <col min="2061" max="2061" width="10.85546875" style="6" customWidth="1"/>
    <col min="2062" max="2304" width="8.85546875" style="6"/>
    <col min="2305" max="2305" width="15.7109375" style="6" customWidth="1"/>
    <col min="2306" max="2306" width="16.7109375" style="6" customWidth="1"/>
    <col min="2307" max="2307" width="10.85546875" style="6" customWidth="1"/>
    <col min="2308" max="2308" width="9.5703125" style="6" customWidth="1"/>
    <col min="2309" max="2309" width="5.85546875" style="6" customWidth="1"/>
    <col min="2310" max="2311" width="9.5703125" style="6" customWidth="1"/>
    <col min="2312" max="2312" width="5.85546875" style="6" customWidth="1"/>
    <col min="2313" max="2313" width="9.5703125" style="6" customWidth="1"/>
    <col min="2314" max="2314" width="8.140625" style="6" customWidth="1"/>
    <col min="2315" max="2315" width="9.5703125" style="6" customWidth="1"/>
    <col min="2316" max="2316" width="5.85546875" style="6" customWidth="1"/>
    <col min="2317" max="2317" width="10.85546875" style="6" customWidth="1"/>
    <col min="2318" max="2560" width="8.85546875" style="6"/>
    <col min="2561" max="2561" width="15.7109375" style="6" customWidth="1"/>
    <col min="2562" max="2562" width="16.7109375" style="6" customWidth="1"/>
    <col min="2563" max="2563" width="10.85546875" style="6" customWidth="1"/>
    <col min="2564" max="2564" width="9.5703125" style="6" customWidth="1"/>
    <col min="2565" max="2565" width="5.85546875" style="6" customWidth="1"/>
    <col min="2566" max="2567" width="9.5703125" style="6" customWidth="1"/>
    <col min="2568" max="2568" width="5.85546875" style="6" customWidth="1"/>
    <col min="2569" max="2569" width="9.5703125" style="6" customWidth="1"/>
    <col min="2570" max="2570" width="8.140625" style="6" customWidth="1"/>
    <col min="2571" max="2571" width="9.5703125" style="6" customWidth="1"/>
    <col min="2572" max="2572" width="5.85546875" style="6" customWidth="1"/>
    <col min="2573" max="2573" width="10.85546875" style="6" customWidth="1"/>
    <col min="2574" max="2816" width="8.85546875" style="6"/>
    <col min="2817" max="2817" width="15.7109375" style="6" customWidth="1"/>
    <col min="2818" max="2818" width="16.7109375" style="6" customWidth="1"/>
    <col min="2819" max="2819" width="10.85546875" style="6" customWidth="1"/>
    <col min="2820" max="2820" width="9.5703125" style="6" customWidth="1"/>
    <col min="2821" max="2821" width="5.85546875" style="6" customWidth="1"/>
    <col min="2822" max="2823" width="9.5703125" style="6" customWidth="1"/>
    <col min="2824" max="2824" width="5.85546875" style="6" customWidth="1"/>
    <col min="2825" max="2825" width="9.5703125" style="6" customWidth="1"/>
    <col min="2826" max="2826" width="8.140625" style="6" customWidth="1"/>
    <col min="2827" max="2827" width="9.5703125" style="6" customWidth="1"/>
    <col min="2828" max="2828" width="5.85546875" style="6" customWidth="1"/>
    <col min="2829" max="2829" width="10.85546875" style="6" customWidth="1"/>
    <col min="2830" max="3072" width="8.85546875" style="6"/>
    <col min="3073" max="3073" width="15.7109375" style="6" customWidth="1"/>
    <col min="3074" max="3074" width="16.7109375" style="6" customWidth="1"/>
    <col min="3075" max="3075" width="10.85546875" style="6" customWidth="1"/>
    <col min="3076" max="3076" width="9.5703125" style="6" customWidth="1"/>
    <col min="3077" max="3077" width="5.85546875" style="6" customWidth="1"/>
    <col min="3078" max="3079" width="9.5703125" style="6" customWidth="1"/>
    <col min="3080" max="3080" width="5.85546875" style="6" customWidth="1"/>
    <col min="3081" max="3081" width="9.5703125" style="6" customWidth="1"/>
    <col min="3082" max="3082" width="8.140625" style="6" customWidth="1"/>
    <col min="3083" max="3083" width="9.5703125" style="6" customWidth="1"/>
    <col min="3084" max="3084" width="5.85546875" style="6" customWidth="1"/>
    <col min="3085" max="3085" width="10.85546875" style="6" customWidth="1"/>
    <col min="3086" max="3328" width="8.85546875" style="6"/>
    <col min="3329" max="3329" width="15.7109375" style="6" customWidth="1"/>
    <col min="3330" max="3330" width="16.7109375" style="6" customWidth="1"/>
    <col min="3331" max="3331" width="10.85546875" style="6" customWidth="1"/>
    <col min="3332" max="3332" width="9.5703125" style="6" customWidth="1"/>
    <col min="3333" max="3333" width="5.85546875" style="6" customWidth="1"/>
    <col min="3334" max="3335" width="9.5703125" style="6" customWidth="1"/>
    <col min="3336" max="3336" width="5.85546875" style="6" customWidth="1"/>
    <col min="3337" max="3337" width="9.5703125" style="6" customWidth="1"/>
    <col min="3338" max="3338" width="8.140625" style="6" customWidth="1"/>
    <col min="3339" max="3339" width="9.5703125" style="6" customWidth="1"/>
    <col min="3340" max="3340" width="5.85546875" style="6" customWidth="1"/>
    <col min="3341" max="3341" width="10.85546875" style="6" customWidth="1"/>
    <col min="3342" max="3584" width="8.85546875" style="6"/>
    <col min="3585" max="3585" width="15.7109375" style="6" customWidth="1"/>
    <col min="3586" max="3586" width="16.7109375" style="6" customWidth="1"/>
    <col min="3587" max="3587" width="10.85546875" style="6" customWidth="1"/>
    <col min="3588" max="3588" width="9.5703125" style="6" customWidth="1"/>
    <col min="3589" max="3589" width="5.85546875" style="6" customWidth="1"/>
    <col min="3590" max="3591" width="9.5703125" style="6" customWidth="1"/>
    <col min="3592" max="3592" width="5.85546875" style="6" customWidth="1"/>
    <col min="3593" max="3593" width="9.5703125" style="6" customWidth="1"/>
    <col min="3594" max="3594" width="8.140625" style="6" customWidth="1"/>
    <col min="3595" max="3595" width="9.5703125" style="6" customWidth="1"/>
    <col min="3596" max="3596" width="5.85546875" style="6" customWidth="1"/>
    <col min="3597" max="3597" width="10.85546875" style="6" customWidth="1"/>
    <col min="3598" max="3840" width="8.85546875" style="6"/>
    <col min="3841" max="3841" width="15.7109375" style="6" customWidth="1"/>
    <col min="3842" max="3842" width="16.7109375" style="6" customWidth="1"/>
    <col min="3843" max="3843" width="10.85546875" style="6" customWidth="1"/>
    <col min="3844" max="3844" width="9.5703125" style="6" customWidth="1"/>
    <col min="3845" max="3845" width="5.85546875" style="6" customWidth="1"/>
    <col min="3846" max="3847" width="9.5703125" style="6" customWidth="1"/>
    <col min="3848" max="3848" width="5.85546875" style="6" customWidth="1"/>
    <col min="3849" max="3849" width="9.5703125" style="6" customWidth="1"/>
    <col min="3850" max="3850" width="8.140625" style="6" customWidth="1"/>
    <col min="3851" max="3851" width="9.5703125" style="6" customWidth="1"/>
    <col min="3852" max="3852" width="5.85546875" style="6" customWidth="1"/>
    <col min="3853" max="3853" width="10.85546875" style="6" customWidth="1"/>
    <col min="3854" max="4096" width="8.85546875" style="6"/>
    <col min="4097" max="4097" width="15.7109375" style="6" customWidth="1"/>
    <col min="4098" max="4098" width="16.7109375" style="6" customWidth="1"/>
    <col min="4099" max="4099" width="10.85546875" style="6" customWidth="1"/>
    <col min="4100" max="4100" width="9.5703125" style="6" customWidth="1"/>
    <col min="4101" max="4101" width="5.85546875" style="6" customWidth="1"/>
    <col min="4102" max="4103" width="9.5703125" style="6" customWidth="1"/>
    <col min="4104" max="4104" width="5.85546875" style="6" customWidth="1"/>
    <col min="4105" max="4105" width="9.5703125" style="6" customWidth="1"/>
    <col min="4106" max="4106" width="8.140625" style="6" customWidth="1"/>
    <col min="4107" max="4107" width="9.5703125" style="6" customWidth="1"/>
    <col min="4108" max="4108" width="5.85546875" style="6" customWidth="1"/>
    <col min="4109" max="4109" width="10.85546875" style="6" customWidth="1"/>
    <col min="4110" max="4352" width="8.85546875" style="6"/>
    <col min="4353" max="4353" width="15.7109375" style="6" customWidth="1"/>
    <col min="4354" max="4354" width="16.7109375" style="6" customWidth="1"/>
    <col min="4355" max="4355" width="10.85546875" style="6" customWidth="1"/>
    <col min="4356" max="4356" width="9.5703125" style="6" customWidth="1"/>
    <col min="4357" max="4357" width="5.85546875" style="6" customWidth="1"/>
    <col min="4358" max="4359" width="9.5703125" style="6" customWidth="1"/>
    <col min="4360" max="4360" width="5.85546875" style="6" customWidth="1"/>
    <col min="4361" max="4361" width="9.5703125" style="6" customWidth="1"/>
    <col min="4362" max="4362" width="8.140625" style="6" customWidth="1"/>
    <col min="4363" max="4363" width="9.5703125" style="6" customWidth="1"/>
    <col min="4364" max="4364" width="5.85546875" style="6" customWidth="1"/>
    <col min="4365" max="4365" width="10.85546875" style="6" customWidth="1"/>
    <col min="4366" max="4608" width="8.85546875" style="6"/>
    <col min="4609" max="4609" width="15.7109375" style="6" customWidth="1"/>
    <col min="4610" max="4610" width="16.7109375" style="6" customWidth="1"/>
    <col min="4611" max="4611" width="10.85546875" style="6" customWidth="1"/>
    <col min="4612" max="4612" width="9.5703125" style="6" customWidth="1"/>
    <col min="4613" max="4613" width="5.85546875" style="6" customWidth="1"/>
    <col min="4614" max="4615" width="9.5703125" style="6" customWidth="1"/>
    <col min="4616" max="4616" width="5.85546875" style="6" customWidth="1"/>
    <col min="4617" max="4617" width="9.5703125" style="6" customWidth="1"/>
    <col min="4618" max="4618" width="8.140625" style="6" customWidth="1"/>
    <col min="4619" max="4619" width="9.5703125" style="6" customWidth="1"/>
    <col min="4620" max="4620" width="5.85546875" style="6" customWidth="1"/>
    <col min="4621" max="4621" width="10.85546875" style="6" customWidth="1"/>
    <col min="4622" max="4864" width="8.85546875" style="6"/>
    <col min="4865" max="4865" width="15.7109375" style="6" customWidth="1"/>
    <col min="4866" max="4866" width="16.7109375" style="6" customWidth="1"/>
    <col min="4867" max="4867" width="10.85546875" style="6" customWidth="1"/>
    <col min="4868" max="4868" width="9.5703125" style="6" customWidth="1"/>
    <col min="4869" max="4869" width="5.85546875" style="6" customWidth="1"/>
    <col min="4870" max="4871" width="9.5703125" style="6" customWidth="1"/>
    <col min="4872" max="4872" width="5.85546875" style="6" customWidth="1"/>
    <col min="4873" max="4873" width="9.5703125" style="6" customWidth="1"/>
    <col min="4874" max="4874" width="8.140625" style="6" customWidth="1"/>
    <col min="4875" max="4875" width="9.5703125" style="6" customWidth="1"/>
    <col min="4876" max="4876" width="5.85546875" style="6" customWidth="1"/>
    <col min="4877" max="4877" width="10.85546875" style="6" customWidth="1"/>
    <col min="4878" max="5120" width="8.85546875" style="6"/>
    <col min="5121" max="5121" width="15.7109375" style="6" customWidth="1"/>
    <col min="5122" max="5122" width="16.7109375" style="6" customWidth="1"/>
    <col min="5123" max="5123" width="10.85546875" style="6" customWidth="1"/>
    <col min="5124" max="5124" width="9.5703125" style="6" customWidth="1"/>
    <col min="5125" max="5125" width="5.85546875" style="6" customWidth="1"/>
    <col min="5126" max="5127" width="9.5703125" style="6" customWidth="1"/>
    <col min="5128" max="5128" width="5.85546875" style="6" customWidth="1"/>
    <col min="5129" max="5129" width="9.5703125" style="6" customWidth="1"/>
    <col min="5130" max="5130" width="8.140625" style="6" customWidth="1"/>
    <col min="5131" max="5131" width="9.5703125" style="6" customWidth="1"/>
    <col min="5132" max="5132" width="5.85546875" style="6" customWidth="1"/>
    <col min="5133" max="5133" width="10.85546875" style="6" customWidth="1"/>
    <col min="5134" max="5376" width="8.85546875" style="6"/>
    <col min="5377" max="5377" width="15.7109375" style="6" customWidth="1"/>
    <col min="5378" max="5378" width="16.7109375" style="6" customWidth="1"/>
    <col min="5379" max="5379" width="10.85546875" style="6" customWidth="1"/>
    <col min="5380" max="5380" width="9.5703125" style="6" customWidth="1"/>
    <col min="5381" max="5381" width="5.85546875" style="6" customWidth="1"/>
    <col min="5382" max="5383" width="9.5703125" style="6" customWidth="1"/>
    <col min="5384" max="5384" width="5.85546875" style="6" customWidth="1"/>
    <col min="5385" max="5385" width="9.5703125" style="6" customWidth="1"/>
    <col min="5386" max="5386" width="8.140625" style="6" customWidth="1"/>
    <col min="5387" max="5387" width="9.5703125" style="6" customWidth="1"/>
    <col min="5388" max="5388" width="5.85546875" style="6" customWidth="1"/>
    <col min="5389" max="5389" width="10.85546875" style="6" customWidth="1"/>
    <col min="5390" max="5632" width="8.85546875" style="6"/>
    <col min="5633" max="5633" width="15.7109375" style="6" customWidth="1"/>
    <col min="5634" max="5634" width="16.7109375" style="6" customWidth="1"/>
    <col min="5635" max="5635" width="10.85546875" style="6" customWidth="1"/>
    <col min="5636" max="5636" width="9.5703125" style="6" customWidth="1"/>
    <col min="5637" max="5637" width="5.85546875" style="6" customWidth="1"/>
    <col min="5638" max="5639" width="9.5703125" style="6" customWidth="1"/>
    <col min="5640" max="5640" width="5.85546875" style="6" customWidth="1"/>
    <col min="5641" max="5641" width="9.5703125" style="6" customWidth="1"/>
    <col min="5642" max="5642" width="8.140625" style="6" customWidth="1"/>
    <col min="5643" max="5643" width="9.5703125" style="6" customWidth="1"/>
    <col min="5644" max="5644" width="5.85546875" style="6" customWidth="1"/>
    <col min="5645" max="5645" width="10.85546875" style="6" customWidth="1"/>
    <col min="5646" max="5888" width="8.85546875" style="6"/>
    <col min="5889" max="5889" width="15.7109375" style="6" customWidth="1"/>
    <col min="5890" max="5890" width="16.7109375" style="6" customWidth="1"/>
    <col min="5891" max="5891" width="10.85546875" style="6" customWidth="1"/>
    <col min="5892" max="5892" width="9.5703125" style="6" customWidth="1"/>
    <col min="5893" max="5893" width="5.85546875" style="6" customWidth="1"/>
    <col min="5894" max="5895" width="9.5703125" style="6" customWidth="1"/>
    <col min="5896" max="5896" width="5.85546875" style="6" customWidth="1"/>
    <col min="5897" max="5897" width="9.5703125" style="6" customWidth="1"/>
    <col min="5898" max="5898" width="8.140625" style="6" customWidth="1"/>
    <col min="5899" max="5899" width="9.5703125" style="6" customWidth="1"/>
    <col min="5900" max="5900" width="5.85546875" style="6" customWidth="1"/>
    <col min="5901" max="5901" width="10.85546875" style="6" customWidth="1"/>
    <col min="5902" max="6144" width="8.85546875" style="6"/>
    <col min="6145" max="6145" width="15.7109375" style="6" customWidth="1"/>
    <col min="6146" max="6146" width="16.7109375" style="6" customWidth="1"/>
    <col min="6147" max="6147" width="10.85546875" style="6" customWidth="1"/>
    <col min="6148" max="6148" width="9.5703125" style="6" customWidth="1"/>
    <col min="6149" max="6149" width="5.85546875" style="6" customWidth="1"/>
    <col min="6150" max="6151" width="9.5703125" style="6" customWidth="1"/>
    <col min="6152" max="6152" width="5.85546875" style="6" customWidth="1"/>
    <col min="6153" max="6153" width="9.5703125" style="6" customWidth="1"/>
    <col min="6154" max="6154" width="8.140625" style="6" customWidth="1"/>
    <col min="6155" max="6155" width="9.5703125" style="6" customWidth="1"/>
    <col min="6156" max="6156" width="5.85546875" style="6" customWidth="1"/>
    <col min="6157" max="6157" width="10.85546875" style="6" customWidth="1"/>
    <col min="6158" max="6400" width="8.85546875" style="6"/>
    <col min="6401" max="6401" width="15.7109375" style="6" customWidth="1"/>
    <col min="6402" max="6402" width="16.7109375" style="6" customWidth="1"/>
    <col min="6403" max="6403" width="10.85546875" style="6" customWidth="1"/>
    <col min="6404" max="6404" width="9.5703125" style="6" customWidth="1"/>
    <col min="6405" max="6405" width="5.85546875" style="6" customWidth="1"/>
    <col min="6406" max="6407" width="9.5703125" style="6" customWidth="1"/>
    <col min="6408" max="6408" width="5.85546875" style="6" customWidth="1"/>
    <col min="6409" max="6409" width="9.5703125" style="6" customWidth="1"/>
    <col min="6410" max="6410" width="8.140625" style="6" customWidth="1"/>
    <col min="6411" max="6411" width="9.5703125" style="6" customWidth="1"/>
    <col min="6412" max="6412" width="5.85546875" style="6" customWidth="1"/>
    <col min="6413" max="6413" width="10.85546875" style="6" customWidth="1"/>
    <col min="6414" max="6656" width="8.85546875" style="6"/>
    <col min="6657" max="6657" width="15.7109375" style="6" customWidth="1"/>
    <col min="6658" max="6658" width="16.7109375" style="6" customWidth="1"/>
    <col min="6659" max="6659" width="10.85546875" style="6" customWidth="1"/>
    <col min="6660" max="6660" width="9.5703125" style="6" customWidth="1"/>
    <col min="6661" max="6661" width="5.85546875" style="6" customWidth="1"/>
    <col min="6662" max="6663" width="9.5703125" style="6" customWidth="1"/>
    <col min="6664" max="6664" width="5.85546875" style="6" customWidth="1"/>
    <col min="6665" max="6665" width="9.5703125" style="6" customWidth="1"/>
    <col min="6666" max="6666" width="8.140625" style="6" customWidth="1"/>
    <col min="6667" max="6667" width="9.5703125" style="6" customWidth="1"/>
    <col min="6668" max="6668" width="5.85546875" style="6" customWidth="1"/>
    <col min="6669" max="6669" width="10.85546875" style="6" customWidth="1"/>
    <col min="6670" max="6912" width="8.85546875" style="6"/>
    <col min="6913" max="6913" width="15.7109375" style="6" customWidth="1"/>
    <col min="6914" max="6914" width="16.7109375" style="6" customWidth="1"/>
    <col min="6915" max="6915" width="10.85546875" style="6" customWidth="1"/>
    <col min="6916" max="6916" width="9.5703125" style="6" customWidth="1"/>
    <col min="6917" max="6917" width="5.85546875" style="6" customWidth="1"/>
    <col min="6918" max="6919" width="9.5703125" style="6" customWidth="1"/>
    <col min="6920" max="6920" width="5.85546875" style="6" customWidth="1"/>
    <col min="6921" max="6921" width="9.5703125" style="6" customWidth="1"/>
    <col min="6922" max="6922" width="8.140625" style="6" customWidth="1"/>
    <col min="6923" max="6923" width="9.5703125" style="6" customWidth="1"/>
    <col min="6924" max="6924" width="5.85546875" style="6" customWidth="1"/>
    <col min="6925" max="6925" width="10.85546875" style="6" customWidth="1"/>
    <col min="6926" max="7168" width="8.85546875" style="6"/>
    <col min="7169" max="7169" width="15.7109375" style="6" customWidth="1"/>
    <col min="7170" max="7170" width="16.7109375" style="6" customWidth="1"/>
    <col min="7171" max="7171" width="10.85546875" style="6" customWidth="1"/>
    <col min="7172" max="7172" width="9.5703125" style="6" customWidth="1"/>
    <col min="7173" max="7173" width="5.85546875" style="6" customWidth="1"/>
    <col min="7174" max="7175" width="9.5703125" style="6" customWidth="1"/>
    <col min="7176" max="7176" width="5.85546875" style="6" customWidth="1"/>
    <col min="7177" max="7177" width="9.5703125" style="6" customWidth="1"/>
    <col min="7178" max="7178" width="8.140625" style="6" customWidth="1"/>
    <col min="7179" max="7179" width="9.5703125" style="6" customWidth="1"/>
    <col min="7180" max="7180" width="5.85546875" style="6" customWidth="1"/>
    <col min="7181" max="7181" width="10.85546875" style="6" customWidth="1"/>
    <col min="7182" max="7424" width="8.85546875" style="6"/>
    <col min="7425" max="7425" width="15.7109375" style="6" customWidth="1"/>
    <col min="7426" max="7426" width="16.7109375" style="6" customWidth="1"/>
    <col min="7427" max="7427" width="10.85546875" style="6" customWidth="1"/>
    <col min="7428" max="7428" width="9.5703125" style="6" customWidth="1"/>
    <col min="7429" max="7429" width="5.85546875" style="6" customWidth="1"/>
    <col min="7430" max="7431" width="9.5703125" style="6" customWidth="1"/>
    <col min="7432" max="7432" width="5.85546875" style="6" customWidth="1"/>
    <col min="7433" max="7433" width="9.5703125" style="6" customWidth="1"/>
    <col min="7434" max="7434" width="8.140625" style="6" customWidth="1"/>
    <col min="7435" max="7435" width="9.5703125" style="6" customWidth="1"/>
    <col min="7436" max="7436" width="5.85546875" style="6" customWidth="1"/>
    <col min="7437" max="7437" width="10.85546875" style="6" customWidth="1"/>
    <col min="7438" max="7680" width="8.85546875" style="6"/>
    <col min="7681" max="7681" width="15.7109375" style="6" customWidth="1"/>
    <col min="7682" max="7682" width="16.7109375" style="6" customWidth="1"/>
    <col min="7683" max="7683" width="10.85546875" style="6" customWidth="1"/>
    <col min="7684" max="7684" width="9.5703125" style="6" customWidth="1"/>
    <col min="7685" max="7685" width="5.85546875" style="6" customWidth="1"/>
    <col min="7686" max="7687" width="9.5703125" style="6" customWidth="1"/>
    <col min="7688" max="7688" width="5.85546875" style="6" customWidth="1"/>
    <col min="7689" max="7689" width="9.5703125" style="6" customWidth="1"/>
    <col min="7690" max="7690" width="8.140625" style="6" customWidth="1"/>
    <col min="7691" max="7691" width="9.5703125" style="6" customWidth="1"/>
    <col min="7692" max="7692" width="5.85546875" style="6" customWidth="1"/>
    <col min="7693" max="7693" width="10.85546875" style="6" customWidth="1"/>
    <col min="7694" max="7936" width="8.85546875" style="6"/>
    <col min="7937" max="7937" width="15.7109375" style="6" customWidth="1"/>
    <col min="7938" max="7938" width="16.7109375" style="6" customWidth="1"/>
    <col min="7939" max="7939" width="10.85546875" style="6" customWidth="1"/>
    <col min="7940" max="7940" width="9.5703125" style="6" customWidth="1"/>
    <col min="7941" max="7941" width="5.85546875" style="6" customWidth="1"/>
    <col min="7942" max="7943" width="9.5703125" style="6" customWidth="1"/>
    <col min="7944" max="7944" width="5.85546875" style="6" customWidth="1"/>
    <col min="7945" max="7945" width="9.5703125" style="6" customWidth="1"/>
    <col min="7946" max="7946" width="8.140625" style="6" customWidth="1"/>
    <col min="7947" max="7947" width="9.5703125" style="6" customWidth="1"/>
    <col min="7948" max="7948" width="5.85546875" style="6" customWidth="1"/>
    <col min="7949" max="7949" width="10.85546875" style="6" customWidth="1"/>
    <col min="7950" max="8192" width="8.85546875" style="6"/>
    <col min="8193" max="8193" width="15.7109375" style="6" customWidth="1"/>
    <col min="8194" max="8194" width="16.7109375" style="6" customWidth="1"/>
    <col min="8195" max="8195" width="10.85546875" style="6" customWidth="1"/>
    <col min="8196" max="8196" width="9.5703125" style="6" customWidth="1"/>
    <col min="8197" max="8197" width="5.85546875" style="6" customWidth="1"/>
    <col min="8198" max="8199" width="9.5703125" style="6" customWidth="1"/>
    <col min="8200" max="8200" width="5.85546875" style="6" customWidth="1"/>
    <col min="8201" max="8201" width="9.5703125" style="6" customWidth="1"/>
    <col min="8202" max="8202" width="8.140625" style="6" customWidth="1"/>
    <col min="8203" max="8203" width="9.5703125" style="6" customWidth="1"/>
    <col min="8204" max="8204" width="5.85546875" style="6" customWidth="1"/>
    <col min="8205" max="8205" width="10.85546875" style="6" customWidth="1"/>
    <col min="8206" max="8448" width="8.85546875" style="6"/>
    <col min="8449" max="8449" width="15.7109375" style="6" customWidth="1"/>
    <col min="8450" max="8450" width="16.7109375" style="6" customWidth="1"/>
    <col min="8451" max="8451" width="10.85546875" style="6" customWidth="1"/>
    <col min="8452" max="8452" width="9.5703125" style="6" customWidth="1"/>
    <col min="8453" max="8453" width="5.85546875" style="6" customWidth="1"/>
    <col min="8454" max="8455" width="9.5703125" style="6" customWidth="1"/>
    <col min="8456" max="8456" width="5.85546875" style="6" customWidth="1"/>
    <col min="8457" max="8457" width="9.5703125" style="6" customWidth="1"/>
    <col min="8458" max="8458" width="8.140625" style="6" customWidth="1"/>
    <col min="8459" max="8459" width="9.5703125" style="6" customWidth="1"/>
    <col min="8460" max="8460" width="5.85546875" style="6" customWidth="1"/>
    <col min="8461" max="8461" width="10.85546875" style="6" customWidth="1"/>
    <col min="8462" max="8704" width="8.85546875" style="6"/>
    <col min="8705" max="8705" width="15.7109375" style="6" customWidth="1"/>
    <col min="8706" max="8706" width="16.7109375" style="6" customWidth="1"/>
    <col min="8707" max="8707" width="10.85546875" style="6" customWidth="1"/>
    <col min="8708" max="8708" width="9.5703125" style="6" customWidth="1"/>
    <col min="8709" max="8709" width="5.85546875" style="6" customWidth="1"/>
    <col min="8710" max="8711" width="9.5703125" style="6" customWidth="1"/>
    <col min="8712" max="8712" width="5.85546875" style="6" customWidth="1"/>
    <col min="8713" max="8713" width="9.5703125" style="6" customWidth="1"/>
    <col min="8714" max="8714" width="8.140625" style="6" customWidth="1"/>
    <col min="8715" max="8715" width="9.5703125" style="6" customWidth="1"/>
    <col min="8716" max="8716" width="5.85546875" style="6" customWidth="1"/>
    <col min="8717" max="8717" width="10.85546875" style="6" customWidth="1"/>
    <col min="8718" max="8960" width="8.85546875" style="6"/>
    <col min="8961" max="8961" width="15.7109375" style="6" customWidth="1"/>
    <col min="8962" max="8962" width="16.7109375" style="6" customWidth="1"/>
    <col min="8963" max="8963" width="10.85546875" style="6" customWidth="1"/>
    <col min="8964" max="8964" width="9.5703125" style="6" customWidth="1"/>
    <col min="8965" max="8965" width="5.85546875" style="6" customWidth="1"/>
    <col min="8966" max="8967" width="9.5703125" style="6" customWidth="1"/>
    <col min="8968" max="8968" width="5.85546875" style="6" customWidth="1"/>
    <col min="8969" max="8969" width="9.5703125" style="6" customWidth="1"/>
    <col min="8970" max="8970" width="8.140625" style="6" customWidth="1"/>
    <col min="8971" max="8971" width="9.5703125" style="6" customWidth="1"/>
    <col min="8972" max="8972" width="5.85546875" style="6" customWidth="1"/>
    <col min="8973" max="8973" width="10.85546875" style="6" customWidth="1"/>
    <col min="8974" max="9216" width="8.85546875" style="6"/>
    <col min="9217" max="9217" width="15.7109375" style="6" customWidth="1"/>
    <col min="9218" max="9218" width="16.7109375" style="6" customWidth="1"/>
    <col min="9219" max="9219" width="10.85546875" style="6" customWidth="1"/>
    <col min="9220" max="9220" width="9.5703125" style="6" customWidth="1"/>
    <col min="9221" max="9221" width="5.85546875" style="6" customWidth="1"/>
    <col min="9222" max="9223" width="9.5703125" style="6" customWidth="1"/>
    <col min="9224" max="9224" width="5.85546875" style="6" customWidth="1"/>
    <col min="9225" max="9225" width="9.5703125" style="6" customWidth="1"/>
    <col min="9226" max="9226" width="8.140625" style="6" customWidth="1"/>
    <col min="9227" max="9227" width="9.5703125" style="6" customWidth="1"/>
    <col min="9228" max="9228" width="5.85546875" style="6" customWidth="1"/>
    <col min="9229" max="9229" width="10.85546875" style="6" customWidth="1"/>
    <col min="9230" max="9472" width="8.85546875" style="6"/>
    <col min="9473" max="9473" width="15.7109375" style="6" customWidth="1"/>
    <col min="9474" max="9474" width="16.7109375" style="6" customWidth="1"/>
    <col min="9475" max="9475" width="10.85546875" style="6" customWidth="1"/>
    <col min="9476" max="9476" width="9.5703125" style="6" customWidth="1"/>
    <col min="9477" max="9477" width="5.85546875" style="6" customWidth="1"/>
    <col min="9478" max="9479" width="9.5703125" style="6" customWidth="1"/>
    <col min="9480" max="9480" width="5.85546875" style="6" customWidth="1"/>
    <col min="9481" max="9481" width="9.5703125" style="6" customWidth="1"/>
    <col min="9482" max="9482" width="8.140625" style="6" customWidth="1"/>
    <col min="9483" max="9483" width="9.5703125" style="6" customWidth="1"/>
    <col min="9484" max="9484" width="5.85546875" style="6" customWidth="1"/>
    <col min="9485" max="9485" width="10.85546875" style="6" customWidth="1"/>
    <col min="9486" max="9728" width="8.85546875" style="6"/>
    <col min="9729" max="9729" width="15.7109375" style="6" customWidth="1"/>
    <col min="9730" max="9730" width="16.7109375" style="6" customWidth="1"/>
    <col min="9731" max="9731" width="10.85546875" style="6" customWidth="1"/>
    <col min="9732" max="9732" width="9.5703125" style="6" customWidth="1"/>
    <col min="9733" max="9733" width="5.85546875" style="6" customWidth="1"/>
    <col min="9734" max="9735" width="9.5703125" style="6" customWidth="1"/>
    <col min="9736" max="9736" width="5.85546875" style="6" customWidth="1"/>
    <col min="9737" max="9737" width="9.5703125" style="6" customWidth="1"/>
    <col min="9738" max="9738" width="8.140625" style="6" customWidth="1"/>
    <col min="9739" max="9739" width="9.5703125" style="6" customWidth="1"/>
    <col min="9740" max="9740" width="5.85546875" style="6" customWidth="1"/>
    <col min="9741" max="9741" width="10.85546875" style="6" customWidth="1"/>
    <col min="9742" max="9984" width="8.85546875" style="6"/>
    <col min="9985" max="9985" width="15.7109375" style="6" customWidth="1"/>
    <col min="9986" max="9986" width="16.7109375" style="6" customWidth="1"/>
    <col min="9987" max="9987" width="10.85546875" style="6" customWidth="1"/>
    <col min="9988" max="9988" width="9.5703125" style="6" customWidth="1"/>
    <col min="9989" max="9989" width="5.85546875" style="6" customWidth="1"/>
    <col min="9990" max="9991" width="9.5703125" style="6" customWidth="1"/>
    <col min="9992" max="9992" width="5.85546875" style="6" customWidth="1"/>
    <col min="9993" max="9993" width="9.5703125" style="6" customWidth="1"/>
    <col min="9994" max="9994" width="8.140625" style="6" customWidth="1"/>
    <col min="9995" max="9995" width="9.5703125" style="6" customWidth="1"/>
    <col min="9996" max="9996" width="5.85546875" style="6" customWidth="1"/>
    <col min="9997" max="9997" width="10.85546875" style="6" customWidth="1"/>
    <col min="9998" max="10240" width="8.85546875" style="6"/>
    <col min="10241" max="10241" width="15.7109375" style="6" customWidth="1"/>
    <col min="10242" max="10242" width="16.7109375" style="6" customWidth="1"/>
    <col min="10243" max="10243" width="10.85546875" style="6" customWidth="1"/>
    <col min="10244" max="10244" width="9.5703125" style="6" customWidth="1"/>
    <col min="10245" max="10245" width="5.85546875" style="6" customWidth="1"/>
    <col min="10246" max="10247" width="9.5703125" style="6" customWidth="1"/>
    <col min="10248" max="10248" width="5.85546875" style="6" customWidth="1"/>
    <col min="10249" max="10249" width="9.5703125" style="6" customWidth="1"/>
    <col min="10250" max="10250" width="8.140625" style="6" customWidth="1"/>
    <col min="10251" max="10251" width="9.5703125" style="6" customWidth="1"/>
    <col min="10252" max="10252" width="5.85546875" style="6" customWidth="1"/>
    <col min="10253" max="10253" width="10.85546875" style="6" customWidth="1"/>
    <col min="10254" max="10496" width="8.85546875" style="6"/>
    <col min="10497" max="10497" width="15.7109375" style="6" customWidth="1"/>
    <col min="10498" max="10498" width="16.7109375" style="6" customWidth="1"/>
    <col min="10499" max="10499" width="10.85546875" style="6" customWidth="1"/>
    <col min="10500" max="10500" width="9.5703125" style="6" customWidth="1"/>
    <col min="10501" max="10501" width="5.85546875" style="6" customWidth="1"/>
    <col min="10502" max="10503" width="9.5703125" style="6" customWidth="1"/>
    <col min="10504" max="10504" width="5.85546875" style="6" customWidth="1"/>
    <col min="10505" max="10505" width="9.5703125" style="6" customWidth="1"/>
    <col min="10506" max="10506" width="8.140625" style="6" customWidth="1"/>
    <col min="10507" max="10507" width="9.5703125" style="6" customWidth="1"/>
    <col min="10508" max="10508" width="5.85546875" style="6" customWidth="1"/>
    <col min="10509" max="10509" width="10.85546875" style="6" customWidth="1"/>
    <col min="10510" max="10752" width="8.85546875" style="6"/>
    <col min="10753" max="10753" width="15.7109375" style="6" customWidth="1"/>
    <col min="10754" max="10754" width="16.7109375" style="6" customWidth="1"/>
    <col min="10755" max="10755" width="10.85546875" style="6" customWidth="1"/>
    <col min="10756" max="10756" width="9.5703125" style="6" customWidth="1"/>
    <col min="10757" max="10757" width="5.85546875" style="6" customWidth="1"/>
    <col min="10758" max="10759" width="9.5703125" style="6" customWidth="1"/>
    <col min="10760" max="10760" width="5.85546875" style="6" customWidth="1"/>
    <col min="10761" max="10761" width="9.5703125" style="6" customWidth="1"/>
    <col min="10762" max="10762" width="8.140625" style="6" customWidth="1"/>
    <col min="10763" max="10763" width="9.5703125" style="6" customWidth="1"/>
    <col min="10764" max="10764" width="5.85546875" style="6" customWidth="1"/>
    <col min="10765" max="10765" width="10.85546875" style="6" customWidth="1"/>
    <col min="10766" max="11008" width="8.85546875" style="6"/>
    <col min="11009" max="11009" width="15.7109375" style="6" customWidth="1"/>
    <col min="11010" max="11010" width="16.7109375" style="6" customWidth="1"/>
    <col min="11011" max="11011" width="10.85546875" style="6" customWidth="1"/>
    <col min="11012" max="11012" width="9.5703125" style="6" customWidth="1"/>
    <col min="11013" max="11013" width="5.85546875" style="6" customWidth="1"/>
    <col min="11014" max="11015" width="9.5703125" style="6" customWidth="1"/>
    <col min="11016" max="11016" width="5.85546875" style="6" customWidth="1"/>
    <col min="11017" max="11017" width="9.5703125" style="6" customWidth="1"/>
    <col min="11018" max="11018" width="8.140625" style="6" customWidth="1"/>
    <col min="11019" max="11019" width="9.5703125" style="6" customWidth="1"/>
    <col min="11020" max="11020" width="5.85546875" style="6" customWidth="1"/>
    <col min="11021" max="11021" width="10.85546875" style="6" customWidth="1"/>
    <col min="11022" max="11264" width="8.85546875" style="6"/>
    <col min="11265" max="11265" width="15.7109375" style="6" customWidth="1"/>
    <col min="11266" max="11266" width="16.7109375" style="6" customWidth="1"/>
    <col min="11267" max="11267" width="10.85546875" style="6" customWidth="1"/>
    <col min="11268" max="11268" width="9.5703125" style="6" customWidth="1"/>
    <col min="11269" max="11269" width="5.85546875" style="6" customWidth="1"/>
    <col min="11270" max="11271" width="9.5703125" style="6" customWidth="1"/>
    <col min="11272" max="11272" width="5.85546875" style="6" customWidth="1"/>
    <col min="11273" max="11273" width="9.5703125" style="6" customWidth="1"/>
    <col min="11274" max="11274" width="8.140625" style="6" customWidth="1"/>
    <col min="11275" max="11275" width="9.5703125" style="6" customWidth="1"/>
    <col min="11276" max="11276" width="5.85546875" style="6" customWidth="1"/>
    <col min="11277" max="11277" width="10.85546875" style="6" customWidth="1"/>
    <col min="11278" max="11520" width="8.85546875" style="6"/>
    <col min="11521" max="11521" width="15.7109375" style="6" customWidth="1"/>
    <col min="11522" max="11522" width="16.7109375" style="6" customWidth="1"/>
    <col min="11523" max="11523" width="10.85546875" style="6" customWidth="1"/>
    <col min="11524" max="11524" width="9.5703125" style="6" customWidth="1"/>
    <col min="11525" max="11525" width="5.85546875" style="6" customWidth="1"/>
    <col min="11526" max="11527" width="9.5703125" style="6" customWidth="1"/>
    <col min="11528" max="11528" width="5.85546875" style="6" customWidth="1"/>
    <col min="11529" max="11529" width="9.5703125" style="6" customWidth="1"/>
    <col min="11530" max="11530" width="8.140625" style="6" customWidth="1"/>
    <col min="11531" max="11531" width="9.5703125" style="6" customWidth="1"/>
    <col min="11532" max="11532" width="5.85546875" style="6" customWidth="1"/>
    <col min="11533" max="11533" width="10.85546875" style="6" customWidth="1"/>
    <col min="11534" max="11776" width="8.85546875" style="6"/>
    <col min="11777" max="11777" width="15.7109375" style="6" customWidth="1"/>
    <col min="11778" max="11778" width="16.7109375" style="6" customWidth="1"/>
    <col min="11779" max="11779" width="10.85546875" style="6" customWidth="1"/>
    <col min="11780" max="11780" width="9.5703125" style="6" customWidth="1"/>
    <col min="11781" max="11781" width="5.85546875" style="6" customWidth="1"/>
    <col min="11782" max="11783" width="9.5703125" style="6" customWidth="1"/>
    <col min="11784" max="11784" width="5.85546875" style="6" customWidth="1"/>
    <col min="11785" max="11785" width="9.5703125" style="6" customWidth="1"/>
    <col min="11786" max="11786" width="8.140625" style="6" customWidth="1"/>
    <col min="11787" max="11787" width="9.5703125" style="6" customWidth="1"/>
    <col min="11788" max="11788" width="5.85546875" style="6" customWidth="1"/>
    <col min="11789" max="11789" width="10.85546875" style="6" customWidth="1"/>
    <col min="11790" max="12032" width="8.85546875" style="6"/>
    <col min="12033" max="12033" width="15.7109375" style="6" customWidth="1"/>
    <col min="12034" max="12034" width="16.7109375" style="6" customWidth="1"/>
    <col min="12035" max="12035" width="10.85546875" style="6" customWidth="1"/>
    <col min="12036" max="12036" width="9.5703125" style="6" customWidth="1"/>
    <col min="12037" max="12037" width="5.85546875" style="6" customWidth="1"/>
    <col min="12038" max="12039" width="9.5703125" style="6" customWidth="1"/>
    <col min="12040" max="12040" width="5.85546875" style="6" customWidth="1"/>
    <col min="12041" max="12041" width="9.5703125" style="6" customWidth="1"/>
    <col min="12042" max="12042" width="8.140625" style="6" customWidth="1"/>
    <col min="12043" max="12043" width="9.5703125" style="6" customWidth="1"/>
    <col min="12044" max="12044" width="5.85546875" style="6" customWidth="1"/>
    <col min="12045" max="12045" width="10.85546875" style="6" customWidth="1"/>
    <col min="12046" max="12288" width="8.85546875" style="6"/>
    <col min="12289" max="12289" width="15.7109375" style="6" customWidth="1"/>
    <col min="12290" max="12290" width="16.7109375" style="6" customWidth="1"/>
    <col min="12291" max="12291" width="10.85546875" style="6" customWidth="1"/>
    <col min="12292" max="12292" width="9.5703125" style="6" customWidth="1"/>
    <col min="12293" max="12293" width="5.85546875" style="6" customWidth="1"/>
    <col min="12294" max="12295" width="9.5703125" style="6" customWidth="1"/>
    <col min="12296" max="12296" width="5.85546875" style="6" customWidth="1"/>
    <col min="12297" max="12297" width="9.5703125" style="6" customWidth="1"/>
    <col min="12298" max="12298" width="8.140625" style="6" customWidth="1"/>
    <col min="12299" max="12299" width="9.5703125" style="6" customWidth="1"/>
    <col min="12300" max="12300" width="5.85546875" style="6" customWidth="1"/>
    <col min="12301" max="12301" width="10.85546875" style="6" customWidth="1"/>
    <col min="12302" max="12544" width="8.85546875" style="6"/>
    <col min="12545" max="12545" width="15.7109375" style="6" customWidth="1"/>
    <col min="12546" max="12546" width="16.7109375" style="6" customWidth="1"/>
    <col min="12547" max="12547" width="10.85546875" style="6" customWidth="1"/>
    <col min="12548" max="12548" width="9.5703125" style="6" customWidth="1"/>
    <col min="12549" max="12549" width="5.85546875" style="6" customWidth="1"/>
    <col min="12550" max="12551" width="9.5703125" style="6" customWidth="1"/>
    <col min="12552" max="12552" width="5.85546875" style="6" customWidth="1"/>
    <col min="12553" max="12553" width="9.5703125" style="6" customWidth="1"/>
    <col min="12554" max="12554" width="8.140625" style="6" customWidth="1"/>
    <col min="12555" max="12555" width="9.5703125" style="6" customWidth="1"/>
    <col min="12556" max="12556" width="5.85546875" style="6" customWidth="1"/>
    <col min="12557" max="12557" width="10.85546875" style="6" customWidth="1"/>
    <col min="12558" max="12800" width="8.85546875" style="6"/>
    <col min="12801" max="12801" width="15.7109375" style="6" customWidth="1"/>
    <col min="12802" max="12802" width="16.7109375" style="6" customWidth="1"/>
    <col min="12803" max="12803" width="10.85546875" style="6" customWidth="1"/>
    <col min="12804" max="12804" width="9.5703125" style="6" customWidth="1"/>
    <col min="12805" max="12805" width="5.85546875" style="6" customWidth="1"/>
    <col min="12806" max="12807" width="9.5703125" style="6" customWidth="1"/>
    <col min="12808" max="12808" width="5.85546875" style="6" customWidth="1"/>
    <col min="12809" max="12809" width="9.5703125" style="6" customWidth="1"/>
    <col min="12810" max="12810" width="8.140625" style="6" customWidth="1"/>
    <col min="12811" max="12811" width="9.5703125" style="6" customWidth="1"/>
    <col min="12812" max="12812" width="5.85546875" style="6" customWidth="1"/>
    <col min="12813" max="12813" width="10.85546875" style="6" customWidth="1"/>
    <col min="12814" max="13056" width="8.85546875" style="6"/>
    <col min="13057" max="13057" width="15.7109375" style="6" customWidth="1"/>
    <col min="13058" max="13058" width="16.7109375" style="6" customWidth="1"/>
    <col min="13059" max="13059" width="10.85546875" style="6" customWidth="1"/>
    <col min="13060" max="13060" width="9.5703125" style="6" customWidth="1"/>
    <col min="13061" max="13061" width="5.85546875" style="6" customWidth="1"/>
    <col min="13062" max="13063" width="9.5703125" style="6" customWidth="1"/>
    <col min="13064" max="13064" width="5.85546875" style="6" customWidth="1"/>
    <col min="13065" max="13065" width="9.5703125" style="6" customWidth="1"/>
    <col min="13066" max="13066" width="8.140625" style="6" customWidth="1"/>
    <col min="13067" max="13067" width="9.5703125" style="6" customWidth="1"/>
    <col min="13068" max="13068" width="5.85546875" style="6" customWidth="1"/>
    <col min="13069" max="13069" width="10.85546875" style="6" customWidth="1"/>
    <col min="13070" max="13312" width="8.85546875" style="6"/>
    <col min="13313" max="13313" width="15.7109375" style="6" customWidth="1"/>
    <col min="13314" max="13314" width="16.7109375" style="6" customWidth="1"/>
    <col min="13315" max="13315" width="10.85546875" style="6" customWidth="1"/>
    <col min="13316" max="13316" width="9.5703125" style="6" customWidth="1"/>
    <col min="13317" max="13317" width="5.85546875" style="6" customWidth="1"/>
    <col min="13318" max="13319" width="9.5703125" style="6" customWidth="1"/>
    <col min="13320" max="13320" width="5.85546875" style="6" customWidth="1"/>
    <col min="13321" max="13321" width="9.5703125" style="6" customWidth="1"/>
    <col min="13322" max="13322" width="8.140625" style="6" customWidth="1"/>
    <col min="13323" max="13323" width="9.5703125" style="6" customWidth="1"/>
    <col min="13324" max="13324" width="5.85546875" style="6" customWidth="1"/>
    <col min="13325" max="13325" width="10.85546875" style="6" customWidth="1"/>
    <col min="13326" max="13568" width="8.85546875" style="6"/>
    <col min="13569" max="13569" width="15.7109375" style="6" customWidth="1"/>
    <col min="13570" max="13570" width="16.7109375" style="6" customWidth="1"/>
    <col min="13571" max="13571" width="10.85546875" style="6" customWidth="1"/>
    <col min="13572" max="13572" width="9.5703125" style="6" customWidth="1"/>
    <col min="13573" max="13573" width="5.85546875" style="6" customWidth="1"/>
    <col min="13574" max="13575" width="9.5703125" style="6" customWidth="1"/>
    <col min="13576" max="13576" width="5.85546875" style="6" customWidth="1"/>
    <col min="13577" max="13577" width="9.5703125" style="6" customWidth="1"/>
    <col min="13578" max="13578" width="8.140625" style="6" customWidth="1"/>
    <col min="13579" max="13579" width="9.5703125" style="6" customWidth="1"/>
    <col min="13580" max="13580" width="5.85546875" style="6" customWidth="1"/>
    <col min="13581" max="13581" width="10.85546875" style="6" customWidth="1"/>
    <col min="13582" max="13824" width="8.85546875" style="6"/>
    <col min="13825" max="13825" width="15.7109375" style="6" customWidth="1"/>
    <col min="13826" max="13826" width="16.7109375" style="6" customWidth="1"/>
    <col min="13827" max="13827" width="10.85546875" style="6" customWidth="1"/>
    <col min="13828" max="13828" width="9.5703125" style="6" customWidth="1"/>
    <col min="13829" max="13829" width="5.85546875" style="6" customWidth="1"/>
    <col min="13830" max="13831" width="9.5703125" style="6" customWidth="1"/>
    <col min="13832" max="13832" width="5.85546875" style="6" customWidth="1"/>
    <col min="13833" max="13833" width="9.5703125" style="6" customWidth="1"/>
    <col min="13834" max="13834" width="8.140625" style="6" customWidth="1"/>
    <col min="13835" max="13835" width="9.5703125" style="6" customWidth="1"/>
    <col min="13836" max="13836" width="5.85546875" style="6" customWidth="1"/>
    <col min="13837" max="13837" width="10.85546875" style="6" customWidth="1"/>
    <col min="13838" max="14080" width="8.85546875" style="6"/>
    <col min="14081" max="14081" width="15.7109375" style="6" customWidth="1"/>
    <col min="14082" max="14082" width="16.7109375" style="6" customWidth="1"/>
    <col min="14083" max="14083" width="10.85546875" style="6" customWidth="1"/>
    <col min="14084" max="14084" width="9.5703125" style="6" customWidth="1"/>
    <col min="14085" max="14085" width="5.85546875" style="6" customWidth="1"/>
    <col min="14086" max="14087" width="9.5703125" style="6" customWidth="1"/>
    <col min="14088" max="14088" width="5.85546875" style="6" customWidth="1"/>
    <col min="14089" max="14089" width="9.5703125" style="6" customWidth="1"/>
    <col min="14090" max="14090" width="8.140625" style="6" customWidth="1"/>
    <col min="14091" max="14091" width="9.5703125" style="6" customWidth="1"/>
    <col min="14092" max="14092" width="5.85546875" style="6" customWidth="1"/>
    <col min="14093" max="14093" width="10.85546875" style="6" customWidth="1"/>
    <col min="14094" max="14336" width="8.85546875" style="6"/>
    <col min="14337" max="14337" width="15.7109375" style="6" customWidth="1"/>
    <col min="14338" max="14338" width="16.7109375" style="6" customWidth="1"/>
    <col min="14339" max="14339" width="10.85546875" style="6" customWidth="1"/>
    <col min="14340" max="14340" width="9.5703125" style="6" customWidth="1"/>
    <col min="14341" max="14341" width="5.85546875" style="6" customWidth="1"/>
    <col min="14342" max="14343" width="9.5703125" style="6" customWidth="1"/>
    <col min="14344" max="14344" width="5.85546875" style="6" customWidth="1"/>
    <col min="14345" max="14345" width="9.5703125" style="6" customWidth="1"/>
    <col min="14346" max="14346" width="8.140625" style="6" customWidth="1"/>
    <col min="14347" max="14347" width="9.5703125" style="6" customWidth="1"/>
    <col min="14348" max="14348" width="5.85546875" style="6" customWidth="1"/>
    <col min="14349" max="14349" width="10.85546875" style="6" customWidth="1"/>
    <col min="14350" max="14592" width="8.85546875" style="6"/>
    <col min="14593" max="14593" width="15.7109375" style="6" customWidth="1"/>
    <col min="14594" max="14594" width="16.7109375" style="6" customWidth="1"/>
    <col min="14595" max="14595" width="10.85546875" style="6" customWidth="1"/>
    <col min="14596" max="14596" width="9.5703125" style="6" customWidth="1"/>
    <col min="14597" max="14597" width="5.85546875" style="6" customWidth="1"/>
    <col min="14598" max="14599" width="9.5703125" style="6" customWidth="1"/>
    <col min="14600" max="14600" width="5.85546875" style="6" customWidth="1"/>
    <col min="14601" max="14601" width="9.5703125" style="6" customWidth="1"/>
    <col min="14602" max="14602" width="8.140625" style="6" customWidth="1"/>
    <col min="14603" max="14603" width="9.5703125" style="6" customWidth="1"/>
    <col min="14604" max="14604" width="5.85546875" style="6" customWidth="1"/>
    <col min="14605" max="14605" width="10.85546875" style="6" customWidth="1"/>
    <col min="14606" max="14848" width="8.85546875" style="6"/>
    <col min="14849" max="14849" width="15.7109375" style="6" customWidth="1"/>
    <col min="14850" max="14850" width="16.7109375" style="6" customWidth="1"/>
    <col min="14851" max="14851" width="10.85546875" style="6" customWidth="1"/>
    <col min="14852" max="14852" width="9.5703125" style="6" customWidth="1"/>
    <col min="14853" max="14853" width="5.85546875" style="6" customWidth="1"/>
    <col min="14854" max="14855" width="9.5703125" style="6" customWidth="1"/>
    <col min="14856" max="14856" width="5.85546875" style="6" customWidth="1"/>
    <col min="14857" max="14857" width="9.5703125" style="6" customWidth="1"/>
    <col min="14858" max="14858" width="8.140625" style="6" customWidth="1"/>
    <col min="14859" max="14859" width="9.5703125" style="6" customWidth="1"/>
    <col min="14860" max="14860" width="5.85546875" style="6" customWidth="1"/>
    <col min="14861" max="14861" width="10.85546875" style="6" customWidth="1"/>
    <col min="14862" max="15104" width="8.85546875" style="6"/>
    <col min="15105" max="15105" width="15.7109375" style="6" customWidth="1"/>
    <col min="15106" max="15106" width="16.7109375" style="6" customWidth="1"/>
    <col min="15107" max="15107" width="10.85546875" style="6" customWidth="1"/>
    <col min="15108" max="15108" width="9.5703125" style="6" customWidth="1"/>
    <col min="15109" max="15109" width="5.85546875" style="6" customWidth="1"/>
    <col min="15110" max="15111" width="9.5703125" style="6" customWidth="1"/>
    <col min="15112" max="15112" width="5.85546875" style="6" customWidth="1"/>
    <col min="15113" max="15113" width="9.5703125" style="6" customWidth="1"/>
    <col min="15114" max="15114" width="8.140625" style="6" customWidth="1"/>
    <col min="15115" max="15115" width="9.5703125" style="6" customWidth="1"/>
    <col min="15116" max="15116" width="5.85546875" style="6" customWidth="1"/>
    <col min="15117" max="15117" width="10.85546875" style="6" customWidth="1"/>
    <col min="15118" max="15360" width="8.85546875" style="6"/>
    <col min="15361" max="15361" width="15.7109375" style="6" customWidth="1"/>
    <col min="15362" max="15362" width="16.7109375" style="6" customWidth="1"/>
    <col min="15363" max="15363" width="10.85546875" style="6" customWidth="1"/>
    <col min="15364" max="15364" width="9.5703125" style="6" customWidth="1"/>
    <col min="15365" max="15365" width="5.85546875" style="6" customWidth="1"/>
    <col min="15366" max="15367" width="9.5703125" style="6" customWidth="1"/>
    <col min="15368" max="15368" width="5.85546875" style="6" customWidth="1"/>
    <col min="15369" max="15369" width="9.5703125" style="6" customWidth="1"/>
    <col min="15370" max="15370" width="8.140625" style="6" customWidth="1"/>
    <col min="15371" max="15371" width="9.5703125" style="6" customWidth="1"/>
    <col min="15372" max="15372" width="5.85546875" style="6" customWidth="1"/>
    <col min="15373" max="15373" width="10.85546875" style="6" customWidth="1"/>
    <col min="15374" max="15616" width="8.85546875" style="6"/>
    <col min="15617" max="15617" width="15.7109375" style="6" customWidth="1"/>
    <col min="15618" max="15618" width="16.7109375" style="6" customWidth="1"/>
    <col min="15619" max="15619" width="10.85546875" style="6" customWidth="1"/>
    <col min="15620" max="15620" width="9.5703125" style="6" customWidth="1"/>
    <col min="15621" max="15621" width="5.85546875" style="6" customWidth="1"/>
    <col min="15622" max="15623" width="9.5703125" style="6" customWidth="1"/>
    <col min="15624" max="15624" width="5.85546875" style="6" customWidth="1"/>
    <col min="15625" max="15625" width="9.5703125" style="6" customWidth="1"/>
    <col min="15626" max="15626" width="8.140625" style="6" customWidth="1"/>
    <col min="15627" max="15627" width="9.5703125" style="6" customWidth="1"/>
    <col min="15628" max="15628" width="5.85546875" style="6" customWidth="1"/>
    <col min="15629" max="15629" width="10.85546875" style="6" customWidth="1"/>
    <col min="15630" max="15872" width="8.85546875" style="6"/>
    <col min="15873" max="15873" width="15.7109375" style="6" customWidth="1"/>
    <col min="15874" max="15874" width="16.7109375" style="6" customWidth="1"/>
    <col min="15875" max="15875" width="10.85546875" style="6" customWidth="1"/>
    <col min="15876" max="15876" width="9.5703125" style="6" customWidth="1"/>
    <col min="15877" max="15877" width="5.85546875" style="6" customWidth="1"/>
    <col min="15878" max="15879" width="9.5703125" style="6" customWidth="1"/>
    <col min="15880" max="15880" width="5.85546875" style="6" customWidth="1"/>
    <col min="15881" max="15881" width="9.5703125" style="6" customWidth="1"/>
    <col min="15882" max="15882" width="8.140625" style="6" customWidth="1"/>
    <col min="15883" max="15883" width="9.5703125" style="6" customWidth="1"/>
    <col min="15884" max="15884" width="5.85546875" style="6" customWidth="1"/>
    <col min="15885" max="15885" width="10.85546875" style="6" customWidth="1"/>
    <col min="15886" max="16128" width="8.85546875" style="6"/>
    <col min="16129" max="16129" width="15.7109375" style="6" customWidth="1"/>
    <col min="16130" max="16130" width="16.7109375" style="6" customWidth="1"/>
    <col min="16131" max="16131" width="10.85546875" style="6" customWidth="1"/>
    <col min="16132" max="16132" width="9.5703125" style="6" customWidth="1"/>
    <col min="16133" max="16133" width="5.85546875" style="6" customWidth="1"/>
    <col min="16134" max="16135" width="9.5703125" style="6" customWidth="1"/>
    <col min="16136" max="16136" width="5.85546875" style="6" customWidth="1"/>
    <col min="16137" max="16137" width="9.5703125" style="6" customWidth="1"/>
    <col min="16138" max="16138" width="8.140625" style="6" customWidth="1"/>
    <col min="16139" max="16139" width="9.5703125" style="6" customWidth="1"/>
    <col min="16140" max="16140" width="5.85546875" style="6" customWidth="1"/>
    <col min="16141" max="16141" width="10.85546875" style="6" customWidth="1"/>
    <col min="16142" max="16384" width="8.85546875" style="6"/>
  </cols>
  <sheetData>
    <row r="1" spans="1:12" ht="13.5" thickTop="1" x14ac:dyDescent="0.2">
      <c r="A1" s="1"/>
      <c r="B1" s="2" t="s">
        <v>0</v>
      </c>
      <c r="C1" s="3"/>
      <c r="D1" s="4"/>
      <c r="E1" s="99" t="s">
        <v>1</v>
      </c>
      <c r="F1" s="100"/>
      <c r="G1" s="101"/>
      <c r="H1" s="99" t="s">
        <v>2</v>
      </c>
      <c r="I1" s="101"/>
      <c r="J1" s="99" t="s">
        <v>3</v>
      </c>
      <c r="K1" s="101"/>
      <c r="L1" s="5"/>
    </row>
    <row r="2" spans="1:12" x14ac:dyDescent="0.2">
      <c r="A2" s="7"/>
      <c r="B2" s="8" t="s">
        <v>4</v>
      </c>
      <c r="C2" s="9"/>
      <c r="D2" s="10"/>
      <c r="E2" s="102" t="s">
        <v>5</v>
      </c>
      <c r="F2" s="103"/>
      <c r="G2" s="104"/>
      <c r="H2" s="105" t="s">
        <v>4</v>
      </c>
      <c r="I2" s="106"/>
      <c r="J2" s="102" t="s">
        <v>6</v>
      </c>
      <c r="K2" s="104"/>
      <c r="L2" s="11"/>
    </row>
    <row r="3" spans="1:12" ht="13.5" thickBot="1" x14ac:dyDescent="0.25">
      <c r="A3" s="12" t="s">
        <v>7</v>
      </c>
      <c r="B3" s="13" t="s">
        <v>8</v>
      </c>
      <c r="C3" s="14" t="s">
        <v>9</v>
      </c>
      <c r="D3" s="15" t="s">
        <v>10</v>
      </c>
      <c r="E3" s="13" t="s">
        <v>11</v>
      </c>
      <c r="F3" s="14" t="s">
        <v>12</v>
      </c>
      <c r="G3" s="16" t="s">
        <v>10</v>
      </c>
      <c r="H3" s="13" t="s">
        <v>13</v>
      </c>
      <c r="I3" s="17" t="s">
        <v>10</v>
      </c>
      <c r="J3" s="13" t="s">
        <v>14</v>
      </c>
      <c r="K3" s="15" t="s">
        <v>10</v>
      </c>
      <c r="L3" s="18" t="s">
        <v>15</v>
      </c>
    </row>
    <row r="4" spans="1:12" ht="13.5" thickTop="1" x14ac:dyDescent="0.2">
      <c r="A4" s="19" t="s">
        <v>16</v>
      </c>
      <c r="B4" s="20">
        <v>5032</v>
      </c>
      <c r="C4" s="21">
        <v>123</v>
      </c>
      <c r="D4" s="22">
        <f t="shared" ref="D4:D32" si="0">SUM((B4+C4)/L4)</f>
        <v>0.40107367929666227</v>
      </c>
      <c r="E4" s="20">
        <v>22</v>
      </c>
      <c r="F4" s="21">
        <v>513</v>
      </c>
      <c r="G4" s="22">
        <f>SUM((E4+F4)/L4)</f>
        <v>4.1624523457558543E-2</v>
      </c>
      <c r="H4" s="20">
        <v>561</v>
      </c>
      <c r="I4" s="23">
        <f>SUM(H4/L4)</f>
        <v>4.3647397494748309E-2</v>
      </c>
      <c r="J4" s="20">
        <v>6602</v>
      </c>
      <c r="K4" s="24">
        <f>SUM(J4/L4)</f>
        <v>0.51365439975103089</v>
      </c>
      <c r="L4" s="25">
        <f>SUM(B4+C4+E4+F4+H4+J4)</f>
        <v>12853</v>
      </c>
    </row>
    <row r="5" spans="1:12" x14ac:dyDescent="0.2">
      <c r="A5" s="19" t="s">
        <v>17</v>
      </c>
      <c r="B5" s="20">
        <v>8955</v>
      </c>
      <c r="C5" s="21">
        <v>311</v>
      </c>
      <c r="D5" s="22">
        <f t="shared" si="0"/>
        <v>0.66011255966374582</v>
      </c>
      <c r="E5" s="20">
        <v>19</v>
      </c>
      <c r="F5" s="21">
        <v>774</v>
      </c>
      <c r="G5" s="22">
        <f t="shared" ref="G5:G32" si="1">SUM((E5+F5)/L5)</f>
        <v>5.6493552753437343E-2</v>
      </c>
      <c r="H5" s="20">
        <v>612</v>
      </c>
      <c r="I5" s="23">
        <f>SUM(H5/L5)</f>
        <v>4.3599059628125665E-2</v>
      </c>
      <c r="J5" s="20">
        <v>3366</v>
      </c>
      <c r="K5" s="24">
        <f t="shared" ref="K5:K32" si="2">SUM(J5/L5)</f>
        <v>0.23979482795469118</v>
      </c>
      <c r="L5" s="25">
        <f t="shared" ref="L5:L32" si="3">SUM(B5+C5+E5+F5+H5+J5)</f>
        <v>14037</v>
      </c>
    </row>
    <row r="6" spans="1:12" x14ac:dyDescent="0.2">
      <c r="A6" s="19" t="s">
        <v>18</v>
      </c>
      <c r="B6" s="20">
        <v>61268</v>
      </c>
      <c r="C6" s="21">
        <v>1971</v>
      </c>
      <c r="D6" s="22">
        <f t="shared" si="0"/>
        <v>0.874046329057939</v>
      </c>
      <c r="E6" s="20">
        <v>454</v>
      </c>
      <c r="F6" s="21">
        <v>3848</v>
      </c>
      <c r="G6" s="22">
        <f t="shared" si="1"/>
        <v>5.9459310039805396E-2</v>
      </c>
      <c r="H6" s="20">
        <v>1015</v>
      </c>
      <c r="I6" s="23">
        <f>SUM(H6/L6)</f>
        <v>1.4028637770897833E-2</v>
      </c>
      <c r="J6" s="20">
        <v>3796</v>
      </c>
      <c r="K6" s="24">
        <f t="shared" si="2"/>
        <v>5.2465723131357805E-2</v>
      </c>
      <c r="L6" s="25">
        <f t="shared" si="3"/>
        <v>72352</v>
      </c>
    </row>
    <row r="7" spans="1:12" x14ac:dyDescent="0.2">
      <c r="A7" s="19" t="s">
        <v>19</v>
      </c>
      <c r="B7" s="20">
        <v>37123</v>
      </c>
      <c r="C7" s="21">
        <v>590</v>
      </c>
      <c r="D7" s="22">
        <f t="shared" si="0"/>
        <v>0.84954496305640659</v>
      </c>
      <c r="E7" s="20">
        <v>136</v>
      </c>
      <c r="F7" s="21">
        <v>1843</v>
      </c>
      <c r="G7" s="22">
        <f t="shared" si="1"/>
        <v>4.4580104523337535E-2</v>
      </c>
      <c r="H7" s="20">
        <v>254</v>
      </c>
      <c r="I7" s="23">
        <f>SUM(H7/L7)</f>
        <v>5.7217516669670213E-3</v>
      </c>
      <c r="J7" s="20">
        <v>4446</v>
      </c>
      <c r="K7" s="24">
        <f t="shared" si="2"/>
        <v>0.10015318075328888</v>
      </c>
      <c r="L7" s="25">
        <f t="shared" si="3"/>
        <v>44392</v>
      </c>
    </row>
    <row r="8" spans="1:12" x14ac:dyDescent="0.2">
      <c r="A8" s="19" t="s">
        <v>20</v>
      </c>
      <c r="B8" s="20">
        <v>30673</v>
      </c>
      <c r="C8" s="21">
        <v>480</v>
      </c>
      <c r="D8" s="22">
        <f t="shared" si="0"/>
        <v>0.6503214762859052</v>
      </c>
      <c r="E8" s="20">
        <v>66</v>
      </c>
      <c r="F8" s="21">
        <v>1922</v>
      </c>
      <c r="G8" s="22">
        <f t="shared" si="1"/>
        <v>4.1499665998663997E-2</v>
      </c>
      <c r="H8" s="20">
        <v>12</v>
      </c>
      <c r="I8" s="23">
        <f>SUM(H8/L8)</f>
        <v>2.50501002004008E-4</v>
      </c>
      <c r="J8" s="20">
        <v>14751</v>
      </c>
      <c r="K8" s="24">
        <f t="shared" si="2"/>
        <v>0.30792835671342683</v>
      </c>
      <c r="L8" s="25">
        <f t="shared" si="3"/>
        <v>47904</v>
      </c>
    </row>
    <row r="9" spans="1:12" x14ac:dyDescent="0.2">
      <c r="A9" s="19"/>
      <c r="B9" s="20"/>
      <c r="C9" s="21"/>
      <c r="D9" s="22"/>
      <c r="E9" s="20"/>
      <c r="F9" s="21"/>
      <c r="G9" s="22"/>
      <c r="H9" s="20"/>
      <c r="I9" s="23"/>
      <c r="J9" s="20"/>
      <c r="K9" s="24"/>
      <c r="L9" s="25"/>
    </row>
    <row r="10" spans="1:12" s="26" customFormat="1" x14ac:dyDescent="0.2">
      <c r="A10" s="19" t="s">
        <v>21</v>
      </c>
      <c r="B10" s="20">
        <v>143494</v>
      </c>
      <c r="C10" s="21">
        <v>3650</v>
      </c>
      <c r="D10" s="22">
        <f t="shared" si="0"/>
        <v>0.87562781176358573</v>
      </c>
      <c r="E10" s="20">
        <v>1056</v>
      </c>
      <c r="F10" s="21">
        <v>4816</v>
      </c>
      <c r="G10" s="22">
        <f t="shared" si="1"/>
        <v>3.4943229154269118E-2</v>
      </c>
      <c r="H10" s="20">
        <v>772</v>
      </c>
      <c r="I10" s="23">
        <f>SUM(H10/L10)</f>
        <v>4.5940348956225747E-3</v>
      </c>
      <c r="J10" s="20">
        <v>14256</v>
      </c>
      <c r="K10" s="24">
        <f t="shared" si="2"/>
        <v>8.4834924186522581E-2</v>
      </c>
      <c r="L10" s="25">
        <f t="shared" si="3"/>
        <v>168044</v>
      </c>
    </row>
    <row r="11" spans="1:12" x14ac:dyDescent="0.2">
      <c r="A11" s="19" t="s">
        <v>22</v>
      </c>
      <c r="B11" s="20">
        <v>2291</v>
      </c>
      <c r="C11" s="21">
        <v>35</v>
      </c>
      <c r="D11" s="22">
        <f t="shared" si="0"/>
        <v>0.42569546120058566</v>
      </c>
      <c r="E11" s="20">
        <v>13</v>
      </c>
      <c r="F11" s="21">
        <v>298</v>
      </c>
      <c r="G11" s="22">
        <f t="shared" si="1"/>
        <v>5.6918008784773058E-2</v>
      </c>
      <c r="H11" s="20">
        <v>119</v>
      </c>
      <c r="I11" s="23">
        <f>SUM(H11/L11)</f>
        <v>2.177891654465593E-2</v>
      </c>
      <c r="J11" s="20">
        <v>2708</v>
      </c>
      <c r="K11" s="24">
        <f t="shared" si="2"/>
        <v>0.49560761346998539</v>
      </c>
      <c r="L11" s="25">
        <f t="shared" si="3"/>
        <v>5464</v>
      </c>
    </row>
    <row r="12" spans="1:12" x14ac:dyDescent="0.2">
      <c r="A12" s="19" t="s">
        <v>23</v>
      </c>
      <c r="B12" s="20">
        <v>36115</v>
      </c>
      <c r="C12" s="21">
        <v>1340</v>
      </c>
      <c r="D12" s="22">
        <f t="shared" si="0"/>
        <v>0.66431954027065854</v>
      </c>
      <c r="E12" s="20">
        <v>191</v>
      </c>
      <c r="F12" s="21">
        <v>3216</v>
      </c>
      <c r="G12" s="22">
        <f t="shared" si="1"/>
        <v>6.0428158422163494E-2</v>
      </c>
      <c r="H12" s="20">
        <v>0</v>
      </c>
      <c r="I12" s="23">
        <f>SUM(H12/L12)</f>
        <v>0</v>
      </c>
      <c r="J12" s="20">
        <v>15519</v>
      </c>
      <c r="K12" s="24">
        <f t="shared" si="2"/>
        <v>0.27525230130717793</v>
      </c>
      <c r="L12" s="25">
        <f t="shared" si="3"/>
        <v>56381</v>
      </c>
    </row>
    <row r="13" spans="1:12" x14ac:dyDescent="0.2">
      <c r="A13" s="19" t="s">
        <v>24</v>
      </c>
      <c r="B13" s="20">
        <v>13520</v>
      </c>
      <c r="C13" s="21">
        <v>390</v>
      </c>
      <c r="D13" s="22">
        <f t="shared" si="0"/>
        <v>0.53049082796232028</v>
      </c>
      <c r="E13" s="20">
        <v>34</v>
      </c>
      <c r="F13" s="21">
        <v>534</v>
      </c>
      <c r="G13" s="22">
        <f t="shared" si="1"/>
        <v>2.1662026619884825E-2</v>
      </c>
      <c r="H13" s="20">
        <v>934</v>
      </c>
      <c r="I13" s="23">
        <f>SUM(H13/L13)</f>
        <v>3.5620304336219058E-2</v>
      </c>
      <c r="J13" s="20">
        <v>10809</v>
      </c>
      <c r="K13" s="24">
        <f t="shared" si="2"/>
        <v>0.41222684108157581</v>
      </c>
      <c r="L13" s="25">
        <f t="shared" si="3"/>
        <v>26221</v>
      </c>
    </row>
    <row r="14" spans="1:12" x14ac:dyDescent="0.2">
      <c r="A14" s="19" t="s">
        <v>25</v>
      </c>
      <c r="B14" s="20">
        <v>3844</v>
      </c>
      <c r="C14" s="21">
        <v>11</v>
      </c>
      <c r="D14" s="22">
        <f t="shared" si="0"/>
        <v>0.4368766999093382</v>
      </c>
      <c r="E14" s="20">
        <v>14</v>
      </c>
      <c r="F14" s="21">
        <v>150</v>
      </c>
      <c r="G14" s="22">
        <f t="shared" si="1"/>
        <v>1.8585675430643701E-2</v>
      </c>
      <c r="H14" s="20">
        <v>0</v>
      </c>
      <c r="I14" s="23">
        <f>SUM(H14/L14)</f>
        <v>0</v>
      </c>
      <c r="J14" s="20">
        <v>4805</v>
      </c>
      <c r="K14" s="24">
        <f t="shared" si="2"/>
        <v>0.54453762466001809</v>
      </c>
      <c r="L14" s="25">
        <f t="shared" si="3"/>
        <v>8824</v>
      </c>
    </row>
    <row r="15" spans="1:12" x14ac:dyDescent="0.2">
      <c r="A15" s="19"/>
      <c r="B15" s="20"/>
      <c r="C15" s="21"/>
      <c r="D15" s="22"/>
      <c r="E15" s="20"/>
      <c r="F15" s="21"/>
      <c r="G15" s="22"/>
      <c r="H15" s="20"/>
      <c r="I15" s="23"/>
      <c r="J15" s="20"/>
      <c r="K15" s="24"/>
      <c r="L15" s="25"/>
    </row>
    <row r="16" spans="1:12" x14ac:dyDescent="0.2">
      <c r="A16" s="19" t="s">
        <v>26</v>
      </c>
      <c r="B16" s="20">
        <v>21598</v>
      </c>
      <c r="C16" s="21">
        <v>672</v>
      </c>
      <c r="D16" s="22">
        <f t="shared" si="0"/>
        <v>0.72863499541944776</v>
      </c>
      <c r="E16" s="20">
        <v>181</v>
      </c>
      <c r="F16" s="21">
        <v>1211</v>
      </c>
      <c r="G16" s="22">
        <f t="shared" si="1"/>
        <v>4.5543776992540246E-2</v>
      </c>
      <c r="H16" s="20">
        <v>711</v>
      </c>
      <c r="I16" s="23">
        <f>SUM(H16/L16)</f>
        <v>2.3262661955241459E-2</v>
      </c>
      <c r="J16" s="20">
        <v>6191</v>
      </c>
      <c r="K16" s="24">
        <f t="shared" si="2"/>
        <v>0.20255856563277058</v>
      </c>
      <c r="L16" s="25">
        <f t="shared" si="3"/>
        <v>30564</v>
      </c>
    </row>
    <row r="17" spans="1:12" x14ac:dyDescent="0.2">
      <c r="A17" s="19" t="s">
        <v>27</v>
      </c>
      <c r="B17" s="20">
        <v>1184</v>
      </c>
      <c r="C17" s="21">
        <v>12</v>
      </c>
      <c r="D17" s="22">
        <f t="shared" si="0"/>
        <v>0.36067551266586251</v>
      </c>
      <c r="E17" s="20">
        <v>1</v>
      </c>
      <c r="F17" s="21">
        <v>104</v>
      </c>
      <c r="G17" s="22">
        <f t="shared" si="1"/>
        <v>3.1664656212303979E-2</v>
      </c>
      <c r="H17" s="20">
        <v>119</v>
      </c>
      <c r="I17" s="23">
        <f>SUM(H17/L17)</f>
        <v>3.5886610373944514E-2</v>
      </c>
      <c r="J17" s="20">
        <v>1896</v>
      </c>
      <c r="K17" s="24">
        <f t="shared" si="2"/>
        <v>0.57177322074788905</v>
      </c>
      <c r="L17" s="25">
        <f t="shared" si="3"/>
        <v>3316</v>
      </c>
    </row>
    <row r="18" spans="1:12" x14ac:dyDescent="0.2">
      <c r="A18" s="19" t="s">
        <v>28</v>
      </c>
      <c r="B18" s="20">
        <v>36067</v>
      </c>
      <c r="C18" s="21">
        <v>994</v>
      </c>
      <c r="D18" s="22">
        <f t="shared" si="0"/>
        <v>0.68494492496488502</v>
      </c>
      <c r="E18" s="20">
        <v>292</v>
      </c>
      <c r="F18" s="21">
        <v>4688</v>
      </c>
      <c r="G18" s="22">
        <f t="shared" si="1"/>
        <v>9.2038145930361498E-2</v>
      </c>
      <c r="H18" s="20">
        <v>1080</v>
      </c>
      <c r="I18" s="23">
        <f>SUM(H18/L18)</f>
        <v>1.9960079840319361E-2</v>
      </c>
      <c r="J18" s="20">
        <v>10987</v>
      </c>
      <c r="K18" s="24">
        <f t="shared" si="2"/>
        <v>0.2030568492644341</v>
      </c>
      <c r="L18" s="25">
        <f t="shared" si="3"/>
        <v>54108</v>
      </c>
    </row>
    <row r="19" spans="1:12" x14ac:dyDescent="0.2">
      <c r="A19" s="19" t="s">
        <v>29</v>
      </c>
      <c r="B19" s="20">
        <v>33483</v>
      </c>
      <c r="C19" s="21">
        <v>805</v>
      </c>
      <c r="D19" s="22">
        <f t="shared" si="0"/>
        <v>0.58799924545127158</v>
      </c>
      <c r="E19" s="20">
        <v>157</v>
      </c>
      <c r="F19" s="21">
        <v>2324</v>
      </c>
      <c r="G19" s="22">
        <f t="shared" si="1"/>
        <v>4.2546258981702195E-2</v>
      </c>
      <c r="H19" s="20">
        <v>19</v>
      </c>
      <c r="I19" s="23">
        <f>SUM(H19/L19)</f>
        <v>3.258278599969132E-4</v>
      </c>
      <c r="J19" s="27">
        <v>21525</v>
      </c>
      <c r="K19" s="24">
        <f t="shared" si="2"/>
        <v>0.36912866770702929</v>
      </c>
      <c r="L19" s="25">
        <f t="shared" si="3"/>
        <v>58313</v>
      </c>
    </row>
    <row r="20" spans="1:12" x14ac:dyDescent="0.2">
      <c r="A20" s="19" t="s">
        <v>30</v>
      </c>
      <c r="B20" s="20">
        <v>37533</v>
      </c>
      <c r="C20" s="21">
        <v>428</v>
      </c>
      <c r="D20" s="22">
        <f t="shared" si="0"/>
        <v>0.77346726705923108</v>
      </c>
      <c r="E20" s="20">
        <v>47</v>
      </c>
      <c r="F20" s="21">
        <v>1032</v>
      </c>
      <c r="G20" s="22">
        <f t="shared" si="1"/>
        <v>2.1984963018806414E-2</v>
      </c>
      <c r="H20" s="20">
        <v>1</v>
      </c>
      <c r="I20" s="23">
        <f>SUM(H20/L20)</f>
        <v>2.0375313270441533E-5</v>
      </c>
      <c r="J20" s="20">
        <v>10038</v>
      </c>
      <c r="K20" s="24">
        <f t="shared" si="2"/>
        <v>0.2045273946086921</v>
      </c>
      <c r="L20" s="25">
        <f t="shared" si="3"/>
        <v>49079</v>
      </c>
    </row>
    <row r="21" spans="1:12" x14ac:dyDescent="0.2">
      <c r="A21" s="19"/>
      <c r="B21" s="20"/>
      <c r="C21" s="21"/>
      <c r="D21" s="22"/>
      <c r="E21" s="20"/>
      <c r="F21" s="21"/>
      <c r="G21" s="22"/>
      <c r="H21" s="20"/>
      <c r="I21" s="23"/>
      <c r="J21" s="20"/>
      <c r="K21" s="24"/>
      <c r="L21" s="25"/>
    </row>
    <row r="22" spans="1:12" x14ac:dyDescent="0.2">
      <c r="A22" s="19" t="s">
        <v>31</v>
      </c>
      <c r="B22" s="20">
        <v>17172</v>
      </c>
      <c r="C22" s="21">
        <v>650</v>
      </c>
      <c r="D22" s="22">
        <f t="shared" si="0"/>
        <v>0.59849553361542074</v>
      </c>
      <c r="E22" s="20">
        <v>67</v>
      </c>
      <c r="F22" s="21">
        <v>647</v>
      </c>
      <c r="G22" s="22">
        <f t="shared" si="1"/>
        <v>2.3977433004231313E-2</v>
      </c>
      <c r="H22" s="20">
        <v>9</v>
      </c>
      <c r="I22" s="23">
        <f>SUM(H22/L22)</f>
        <v>3.0223655047350391E-4</v>
      </c>
      <c r="J22" s="20">
        <v>11233</v>
      </c>
      <c r="K22" s="24">
        <f t="shared" si="2"/>
        <v>0.37722479682987442</v>
      </c>
      <c r="L22" s="25">
        <f t="shared" si="3"/>
        <v>29778</v>
      </c>
    </row>
    <row r="23" spans="1:12" x14ac:dyDescent="0.2">
      <c r="A23" s="19" t="s">
        <v>32</v>
      </c>
      <c r="B23" s="20">
        <v>584418</v>
      </c>
      <c r="C23" s="21">
        <v>38321</v>
      </c>
      <c r="D23" s="22">
        <f t="shared" si="0"/>
        <v>0.911978431384035</v>
      </c>
      <c r="E23" s="20">
        <v>2896</v>
      </c>
      <c r="F23" s="21">
        <v>22215</v>
      </c>
      <c r="G23" s="22">
        <f t="shared" si="1"/>
        <v>3.6774138749113998E-2</v>
      </c>
      <c r="H23" s="20">
        <v>125</v>
      </c>
      <c r="I23" s="23">
        <f>SUM(H23/L23)</f>
        <v>1.8305791659588427E-4</v>
      </c>
      <c r="J23" s="20">
        <v>34869</v>
      </c>
      <c r="K23" s="24">
        <f t="shared" si="2"/>
        <v>5.1064371950255108E-2</v>
      </c>
      <c r="L23" s="25">
        <f t="shared" si="3"/>
        <v>682844</v>
      </c>
    </row>
    <row r="24" spans="1:12" x14ac:dyDescent="0.2">
      <c r="A24" s="19" t="s">
        <v>33</v>
      </c>
      <c r="B24" s="20">
        <v>89269</v>
      </c>
      <c r="C24" s="21">
        <v>2087</v>
      </c>
      <c r="D24" s="22">
        <f t="shared" si="0"/>
        <v>0.7961445951127688</v>
      </c>
      <c r="E24" s="20">
        <v>0</v>
      </c>
      <c r="F24" s="21">
        <v>4310</v>
      </c>
      <c r="G24" s="22">
        <f t="shared" si="1"/>
        <v>3.7560567504444524E-2</v>
      </c>
      <c r="H24" s="20">
        <v>0</v>
      </c>
      <c r="I24" s="23">
        <f>SUM(H24/L24)</f>
        <v>0</v>
      </c>
      <c r="J24" s="20">
        <v>19082</v>
      </c>
      <c r="K24" s="24">
        <f t="shared" si="2"/>
        <v>0.16629483738278664</v>
      </c>
      <c r="L24" s="25">
        <f t="shared" si="3"/>
        <v>114748</v>
      </c>
    </row>
    <row r="25" spans="1:12" x14ac:dyDescent="0.2">
      <c r="A25" s="19" t="s">
        <v>34</v>
      </c>
      <c r="B25" s="20">
        <v>17470</v>
      </c>
      <c r="C25" s="21">
        <v>427</v>
      </c>
      <c r="D25" s="22">
        <f t="shared" si="0"/>
        <v>0.53595064833947237</v>
      </c>
      <c r="E25" s="20">
        <v>57</v>
      </c>
      <c r="F25" s="21">
        <v>1130</v>
      </c>
      <c r="G25" s="22">
        <f t="shared" si="1"/>
        <v>3.5546371994130507E-2</v>
      </c>
      <c r="H25" s="20">
        <v>631</v>
      </c>
      <c r="I25" s="23">
        <f>SUM(H25/L25)</f>
        <v>1.8896175845237027E-2</v>
      </c>
      <c r="J25" s="20">
        <v>13678</v>
      </c>
      <c r="K25" s="24">
        <f t="shared" si="2"/>
        <v>0.4096068038211601</v>
      </c>
      <c r="L25" s="25">
        <f t="shared" si="3"/>
        <v>33393</v>
      </c>
    </row>
    <row r="26" spans="1:12" x14ac:dyDescent="0.2">
      <c r="A26" s="19" t="s">
        <v>35</v>
      </c>
      <c r="B26" s="20">
        <v>8609</v>
      </c>
      <c r="C26" s="21">
        <v>127</v>
      </c>
      <c r="D26" s="22">
        <f t="shared" si="0"/>
        <v>0.46185567010309281</v>
      </c>
      <c r="E26" s="20">
        <v>43</v>
      </c>
      <c r="F26" s="21">
        <v>499</v>
      </c>
      <c r="G26" s="22">
        <f t="shared" si="1"/>
        <v>2.8654507005022468E-2</v>
      </c>
      <c r="H26" s="20">
        <v>40</v>
      </c>
      <c r="I26" s="23">
        <f>SUM(H26/L26)</f>
        <v>2.1147237642083002E-3</v>
      </c>
      <c r="J26" s="20">
        <v>9597</v>
      </c>
      <c r="K26" s="24">
        <f t="shared" si="2"/>
        <v>0.50737509912767642</v>
      </c>
      <c r="L26" s="25">
        <f t="shared" si="3"/>
        <v>18915</v>
      </c>
    </row>
    <row r="27" spans="1:12" x14ac:dyDescent="0.2">
      <c r="A27" s="19"/>
      <c r="B27" s="20"/>
      <c r="C27" s="21"/>
      <c r="D27" s="22"/>
      <c r="E27" s="20"/>
      <c r="F27" s="21"/>
      <c r="G27" s="22"/>
      <c r="H27" s="20"/>
      <c r="I27" s="23"/>
      <c r="J27" s="20"/>
      <c r="K27" s="24"/>
      <c r="L27" s="25"/>
    </row>
    <row r="28" spans="1:12" x14ac:dyDescent="0.2">
      <c r="A28" s="19" t="s">
        <v>36</v>
      </c>
      <c r="B28" s="20">
        <v>31564</v>
      </c>
      <c r="C28" s="21">
        <v>594</v>
      </c>
      <c r="D28" s="22">
        <f t="shared" si="0"/>
        <v>0.5389578829168552</v>
      </c>
      <c r="E28" s="20">
        <v>200</v>
      </c>
      <c r="F28" s="21">
        <v>3397</v>
      </c>
      <c r="G28" s="22">
        <f t="shared" si="1"/>
        <v>6.0284579415757454E-2</v>
      </c>
      <c r="H28" s="20">
        <v>61</v>
      </c>
      <c r="I28" s="23">
        <f>SUM(H28/L28)</f>
        <v>1.0223406573147637E-3</v>
      </c>
      <c r="J28" s="20">
        <v>23851</v>
      </c>
      <c r="K28" s="24">
        <f t="shared" si="2"/>
        <v>0.3997351970100726</v>
      </c>
      <c r="L28" s="25">
        <f t="shared" si="3"/>
        <v>59667</v>
      </c>
    </row>
    <row r="29" spans="1:12" x14ac:dyDescent="0.2">
      <c r="A29" s="19" t="s">
        <v>37</v>
      </c>
      <c r="B29" s="20">
        <v>5438</v>
      </c>
      <c r="C29" s="21">
        <v>46</v>
      </c>
      <c r="D29" s="22">
        <f t="shared" si="0"/>
        <v>0.32237963670566105</v>
      </c>
      <c r="E29" s="20">
        <v>21</v>
      </c>
      <c r="F29" s="21">
        <v>786</v>
      </c>
      <c r="G29" s="22">
        <f t="shared" si="1"/>
        <v>4.74398918346952E-2</v>
      </c>
      <c r="H29" s="20">
        <v>3022</v>
      </c>
      <c r="I29" s="23">
        <f>SUM(H29/L29)</f>
        <v>0.17764975604020927</v>
      </c>
      <c r="J29" s="20">
        <v>7698</v>
      </c>
      <c r="K29" s="24">
        <f t="shared" si="2"/>
        <v>0.45253071541943446</v>
      </c>
      <c r="L29" s="25">
        <f t="shared" si="3"/>
        <v>17011</v>
      </c>
    </row>
    <row r="30" spans="1:12" x14ac:dyDescent="0.2">
      <c r="A30" s="19" t="s">
        <v>38</v>
      </c>
      <c r="B30" s="20">
        <v>31893</v>
      </c>
      <c r="C30" s="21">
        <v>349</v>
      </c>
      <c r="D30" s="22">
        <f t="shared" si="0"/>
        <v>0.62183220829315333</v>
      </c>
      <c r="E30" s="20">
        <v>61</v>
      </c>
      <c r="F30" s="21">
        <v>985</v>
      </c>
      <c r="G30" s="22">
        <f t="shared" si="1"/>
        <v>2.0173577627772419E-2</v>
      </c>
      <c r="H30" s="20">
        <v>4</v>
      </c>
      <c r="I30" s="23">
        <f>SUM(H30/L30)</f>
        <v>7.7145612343297969E-5</v>
      </c>
      <c r="J30" s="20">
        <v>18558</v>
      </c>
      <c r="K30" s="24">
        <f t="shared" si="2"/>
        <v>0.35791706846673094</v>
      </c>
      <c r="L30" s="25">
        <f t="shared" si="3"/>
        <v>51850</v>
      </c>
    </row>
    <row r="31" spans="1:12" x14ac:dyDescent="0.2">
      <c r="A31" s="19" t="s">
        <v>39</v>
      </c>
      <c r="B31" s="20">
        <v>17863</v>
      </c>
      <c r="C31" s="21">
        <v>362</v>
      </c>
      <c r="D31" s="22">
        <f t="shared" si="0"/>
        <v>0.39675628605638402</v>
      </c>
      <c r="E31" s="20">
        <v>84</v>
      </c>
      <c r="F31" s="21">
        <v>1539</v>
      </c>
      <c r="G31" s="22">
        <f t="shared" si="1"/>
        <v>3.5332535103951235E-2</v>
      </c>
      <c r="H31" s="20">
        <v>3530</v>
      </c>
      <c r="I31" s="23">
        <f>SUM(H31/L31)</f>
        <v>7.6847719603787959E-2</v>
      </c>
      <c r="J31" s="20">
        <v>22557</v>
      </c>
      <c r="K31" s="24">
        <f t="shared" si="2"/>
        <v>0.4910634592358768</v>
      </c>
      <c r="L31" s="25">
        <f t="shared" si="3"/>
        <v>45935</v>
      </c>
    </row>
    <row r="32" spans="1:12" ht="13.5" thickBot="1" x14ac:dyDescent="0.25">
      <c r="A32" s="28" t="s">
        <v>40</v>
      </c>
      <c r="B32" s="29">
        <v>17908</v>
      </c>
      <c r="C32" s="30">
        <v>176</v>
      </c>
      <c r="D32" s="31">
        <f t="shared" si="0"/>
        <v>0.55562724675085262</v>
      </c>
      <c r="E32" s="32">
        <v>34</v>
      </c>
      <c r="F32" s="33">
        <v>945</v>
      </c>
      <c r="G32" s="31">
        <f t="shared" si="1"/>
        <v>3.0079577226779734E-2</v>
      </c>
      <c r="H32" s="29">
        <v>124</v>
      </c>
      <c r="I32" s="34">
        <f>SUM(H32/L32)</f>
        <v>3.8098749500722032E-3</v>
      </c>
      <c r="J32" s="29">
        <v>13360</v>
      </c>
      <c r="K32" s="35">
        <f t="shared" si="2"/>
        <v>0.41048330107229547</v>
      </c>
      <c r="L32" s="36">
        <f t="shared" si="3"/>
        <v>32547</v>
      </c>
    </row>
    <row r="33" spans="1:12" ht="14.25" thickTop="1" thickBot="1" x14ac:dyDescent="0.25">
      <c r="A33" s="37"/>
      <c r="B33" s="38"/>
      <c r="C33" s="39"/>
      <c r="D33" s="40"/>
      <c r="E33" s="39"/>
      <c r="F33" s="41">
        <v>8</v>
      </c>
      <c r="G33" s="40"/>
      <c r="H33" s="38"/>
      <c r="I33" s="42"/>
      <c r="J33" s="38"/>
      <c r="K33" s="43"/>
      <c r="L33" s="44"/>
    </row>
    <row r="34" spans="1:12" ht="13.5" thickTop="1" x14ac:dyDescent="0.2">
      <c r="A34" s="1"/>
      <c r="B34" s="2" t="s">
        <v>0</v>
      </c>
      <c r="C34" s="3"/>
      <c r="D34" s="4"/>
      <c r="E34" s="99" t="s">
        <v>1</v>
      </c>
      <c r="F34" s="100"/>
      <c r="G34" s="101"/>
      <c r="H34" s="99" t="s">
        <v>2</v>
      </c>
      <c r="I34" s="101"/>
      <c r="J34" s="99" t="s">
        <v>3</v>
      </c>
      <c r="K34" s="101"/>
      <c r="L34" s="5"/>
    </row>
    <row r="35" spans="1:12" x14ac:dyDescent="0.2">
      <c r="A35" s="7"/>
      <c r="B35" s="8" t="s">
        <v>4</v>
      </c>
      <c r="C35" s="9"/>
      <c r="D35" s="10"/>
      <c r="E35" s="102" t="s">
        <v>5</v>
      </c>
      <c r="F35" s="103"/>
      <c r="G35" s="104"/>
      <c r="H35" s="105" t="s">
        <v>4</v>
      </c>
      <c r="I35" s="106"/>
      <c r="J35" s="102" t="s">
        <v>6</v>
      </c>
      <c r="K35" s="104"/>
      <c r="L35" s="11"/>
    </row>
    <row r="36" spans="1:12" ht="13.5" thickBot="1" x14ac:dyDescent="0.25">
      <c r="A36" s="45" t="s">
        <v>7</v>
      </c>
      <c r="B36" s="46" t="s">
        <v>8</v>
      </c>
      <c r="C36" s="47" t="s">
        <v>9</v>
      </c>
      <c r="D36" s="48" t="s">
        <v>10</v>
      </c>
      <c r="E36" s="46" t="s">
        <v>11</v>
      </c>
      <c r="F36" s="47" t="s">
        <v>12</v>
      </c>
      <c r="G36" s="49" t="s">
        <v>10</v>
      </c>
      <c r="H36" s="46" t="s">
        <v>13</v>
      </c>
      <c r="I36" s="50" t="s">
        <v>10</v>
      </c>
      <c r="J36" s="46" t="s">
        <v>14</v>
      </c>
      <c r="K36" s="48" t="s">
        <v>10</v>
      </c>
      <c r="L36" s="18" t="s">
        <v>15</v>
      </c>
    </row>
    <row r="37" spans="1:12" x14ac:dyDescent="0.2">
      <c r="A37" s="51"/>
      <c r="B37" s="52"/>
      <c r="C37" s="53"/>
      <c r="D37" s="54"/>
      <c r="E37" s="52"/>
      <c r="F37" s="55"/>
      <c r="G37" s="56"/>
      <c r="H37" s="57"/>
      <c r="I37" s="58"/>
      <c r="J37" s="57"/>
      <c r="K37" s="56"/>
      <c r="L37" s="59"/>
    </row>
    <row r="38" spans="1:12" x14ac:dyDescent="0.2">
      <c r="A38" s="19" t="s">
        <v>41</v>
      </c>
      <c r="B38" s="60">
        <v>7063</v>
      </c>
      <c r="C38" s="61">
        <v>50</v>
      </c>
      <c r="D38" s="62">
        <f>SUM((B38+C38)/L38)</f>
        <v>0.47815272922828717</v>
      </c>
      <c r="E38" s="60">
        <v>41</v>
      </c>
      <c r="F38" s="61">
        <v>333</v>
      </c>
      <c r="G38" s="63">
        <f>SUM((E38+F38)/L38)</f>
        <v>2.5141166980371069E-2</v>
      </c>
      <c r="H38" s="60">
        <v>14</v>
      </c>
      <c r="I38" s="64">
        <f>SUM(H38/L38)</f>
        <v>9.4111320247378322E-4</v>
      </c>
      <c r="J38" s="65">
        <v>7375</v>
      </c>
      <c r="K38" s="62">
        <f>SUM(J38/L38)</f>
        <v>0.49576499058886797</v>
      </c>
      <c r="L38" s="25">
        <f>SUM(B38+C38+E38+F38+H38+J38)</f>
        <v>14876</v>
      </c>
    </row>
    <row r="39" spans="1:12" x14ac:dyDescent="0.2">
      <c r="A39" s="19" t="s">
        <v>42</v>
      </c>
      <c r="B39" s="60">
        <v>262440</v>
      </c>
      <c r="C39" s="61">
        <v>9230</v>
      </c>
      <c r="D39" s="62">
        <f>SUM((B39+C39)/L39)</f>
        <v>0.82587521431958855</v>
      </c>
      <c r="E39" s="60">
        <v>647</v>
      </c>
      <c r="F39" s="61">
        <v>20329</v>
      </c>
      <c r="G39" s="63">
        <f>SUM((E39+F39)/L39)</f>
        <v>6.3766917567518275E-2</v>
      </c>
      <c r="H39" s="60">
        <v>52</v>
      </c>
      <c r="I39" s="64">
        <f>SUM(H39/L39)</f>
        <v>1.5807969648698274E-4</v>
      </c>
      <c r="J39" s="60">
        <v>36250</v>
      </c>
      <c r="K39" s="62">
        <f>SUM(J39/L39)</f>
        <v>0.11019978841640624</v>
      </c>
      <c r="L39" s="25">
        <f>SUM(B39+C39+E39+F39+H39+J39)</f>
        <v>328948</v>
      </c>
    </row>
    <row r="40" spans="1:12" x14ac:dyDescent="0.2">
      <c r="A40" s="19" t="s">
        <v>43</v>
      </c>
      <c r="B40" s="60">
        <v>13518</v>
      </c>
      <c r="C40" s="61">
        <v>155</v>
      </c>
      <c r="D40" s="62">
        <f t="shared" ref="D40:D53" si="4">SUM((B40+C40)/L40)</f>
        <v>0.80714285714285716</v>
      </c>
      <c r="E40" s="60">
        <v>22</v>
      </c>
      <c r="F40" s="61">
        <v>834</v>
      </c>
      <c r="G40" s="63">
        <f t="shared" ref="G40:G53" si="5">SUM((E40+F40)/L40)</f>
        <v>5.0531286894923255E-2</v>
      </c>
      <c r="H40" s="60">
        <v>4</v>
      </c>
      <c r="I40" s="64">
        <f>SUM(H40/L40)</f>
        <v>2.3612750885478159E-4</v>
      </c>
      <c r="J40" s="60">
        <v>2407</v>
      </c>
      <c r="K40" s="62">
        <f t="shared" ref="K40:K53" si="6">SUM(J40/L40)</f>
        <v>0.14208972845336482</v>
      </c>
      <c r="L40" s="25">
        <f t="shared" ref="L40:L53" si="7">SUM(B40+C40+E40+F40+H40+J40)</f>
        <v>16940</v>
      </c>
    </row>
    <row r="41" spans="1:12" x14ac:dyDescent="0.2">
      <c r="A41" s="19" t="s">
        <v>44</v>
      </c>
      <c r="B41" s="60">
        <v>43346</v>
      </c>
      <c r="C41" s="61">
        <v>1388</v>
      </c>
      <c r="D41" s="62">
        <f t="shared" si="4"/>
        <v>0.67354251987472902</v>
      </c>
      <c r="E41" s="60">
        <v>327</v>
      </c>
      <c r="F41" s="61">
        <v>4965</v>
      </c>
      <c r="G41" s="63">
        <f t="shared" si="5"/>
        <v>7.967959527824621E-2</v>
      </c>
      <c r="H41" s="60">
        <v>279</v>
      </c>
      <c r="I41" s="64">
        <f>SUM(H41/L41)</f>
        <v>4.2007949891592388E-3</v>
      </c>
      <c r="J41" s="60">
        <v>16111</v>
      </c>
      <c r="K41" s="62">
        <f t="shared" si="6"/>
        <v>0.24257708985786558</v>
      </c>
      <c r="L41" s="25">
        <f t="shared" si="7"/>
        <v>66416</v>
      </c>
    </row>
    <row r="42" spans="1:12" x14ac:dyDescent="0.2">
      <c r="A42" s="19" t="s">
        <v>45</v>
      </c>
      <c r="B42" s="60">
        <v>4998</v>
      </c>
      <c r="C42" s="61">
        <v>74</v>
      </c>
      <c r="D42" s="62">
        <f t="shared" si="4"/>
        <v>0.65075699255837827</v>
      </c>
      <c r="E42" s="60">
        <v>20</v>
      </c>
      <c r="F42" s="61">
        <v>147</v>
      </c>
      <c r="G42" s="63">
        <f t="shared" si="5"/>
        <v>2.1426738516807802E-2</v>
      </c>
      <c r="H42" s="60">
        <v>0</v>
      </c>
      <c r="I42" s="64">
        <f>SUM(H42/L42)</f>
        <v>0</v>
      </c>
      <c r="J42" s="60">
        <v>2555</v>
      </c>
      <c r="K42" s="62">
        <f t="shared" si="6"/>
        <v>0.32781626892481397</v>
      </c>
      <c r="L42" s="25">
        <f t="shared" si="7"/>
        <v>7794</v>
      </c>
    </row>
    <row r="43" spans="1:12" x14ac:dyDescent="0.2">
      <c r="A43" s="19"/>
      <c r="B43" s="60"/>
      <c r="C43" s="61"/>
      <c r="D43" s="62"/>
      <c r="E43" s="60"/>
      <c r="F43" s="61"/>
      <c r="G43" s="63"/>
      <c r="H43" s="60"/>
      <c r="I43" s="64"/>
      <c r="J43" s="60"/>
      <c r="K43" s="62"/>
      <c r="L43" s="25"/>
    </row>
    <row r="44" spans="1:12" x14ac:dyDescent="0.2">
      <c r="A44" s="19" t="s">
        <v>46</v>
      </c>
      <c r="B44" s="60">
        <v>239502</v>
      </c>
      <c r="C44" s="66">
        <v>6175</v>
      </c>
      <c r="D44" s="62">
        <f t="shared" si="4"/>
        <v>0.83325815105871337</v>
      </c>
      <c r="E44" s="60">
        <v>834</v>
      </c>
      <c r="F44" s="66">
        <v>11569</v>
      </c>
      <c r="G44" s="63">
        <f t="shared" si="5"/>
        <v>4.2067026411024319E-2</v>
      </c>
      <c r="H44" s="65">
        <v>47</v>
      </c>
      <c r="I44" s="64">
        <f>SUM(H44/L44)</f>
        <v>1.5940903340467169E-4</v>
      </c>
      <c r="J44" s="67">
        <v>36712</v>
      </c>
      <c r="K44" s="62">
        <f t="shared" si="6"/>
        <v>0.1245154134968576</v>
      </c>
      <c r="L44" s="25">
        <f t="shared" si="7"/>
        <v>294839</v>
      </c>
    </row>
    <row r="45" spans="1:12" x14ac:dyDescent="0.2">
      <c r="A45" s="19" t="s">
        <v>47</v>
      </c>
      <c r="B45" s="60">
        <v>150202</v>
      </c>
      <c r="C45" s="61">
        <v>7032</v>
      </c>
      <c r="D45" s="62">
        <f t="shared" si="4"/>
        <v>0.7787678119474396</v>
      </c>
      <c r="E45" s="60">
        <v>322</v>
      </c>
      <c r="F45" s="61">
        <v>8449</v>
      </c>
      <c r="G45" s="63">
        <f t="shared" si="5"/>
        <v>4.3442083001074785E-2</v>
      </c>
      <c r="H45" s="60">
        <v>70</v>
      </c>
      <c r="I45" s="64">
        <f>SUM(H45/L45)</f>
        <v>3.4670457303331831E-4</v>
      </c>
      <c r="J45" s="60">
        <v>35826</v>
      </c>
      <c r="K45" s="62">
        <f t="shared" si="6"/>
        <v>0.17744340047845231</v>
      </c>
      <c r="L45" s="25">
        <f t="shared" si="7"/>
        <v>201901</v>
      </c>
    </row>
    <row r="46" spans="1:12" x14ac:dyDescent="0.2">
      <c r="A46" s="19" t="s">
        <v>48</v>
      </c>
      <c r="B46" s="60">
        <v>17456</v>
      </c>
      <c r="C46" s="61">
        <v>184</v>
      </c>
      <c r="D46" s="62">
        <f t="shared" si="4"/>
        <v>0.44083468699237788</v>
      </c>
      <c r="E46" s="60">
        <v>122</v>
      </c>
      <c r="F46" s="61">
        <v>1013</v>
      </c>
      <c r="G46" s="63">
        <f t="shared" si="5"/>
        <v>2.8364363363738598E-2</v>
      </c>
      <c r="H46" s="60">
        <v>27</v>
      </c>
      <c r="I46" s="64">
        <f>SUM(H46/L46)</f>
        <v>6.7474696988629264E-4</v>
      </c>
      <c r="J46" s="60">
        <v>21213</v>
      </c>
      <c r="K46" s="62">
        <f t="shared" si="6"/>
        <v>0.53012620267399724</v>
      </c>
      <c r="L46" s="25">
        <f t="shared" si="7"/>
        <v>40015</v>
      </c>
    </row>
    <row r="47" spans="1:12" x14ac:dyDescent="0.2">
      <c r="A47" s="19" t="s">
        <v>49</v>
      </c>
      <c r="B47" s="60">
        <v>93675</v>
      </c>
      <c r="C47" s="61">
        <v>2604</v>
      </c>
      <c r="D47" s="62">
        <f t="shared" si="4"/>
        <v>0.82848439476469526</v>
      </c>
      <c r="E47" s="60">
        <v>143</v>
      </c>
      <c r="F47" s="61">
        <v>6237</v>
      </c>
      <c r="G47" s="63">
        <f t="shared" si="5"/>
        <v>5.4900138541101963E-2</v>
      </c>
      <c r="H47" s="60">
        <v>64</v>
      </c>
      <c r="I47" s="64">
        <f>SUM(H47/L47)</f>
        <v>5.5072239288879714E-4</v>
      </c>
      <c r="J47" s="60">
        <v>13488</v>
      </c>
      <c r="K47" s="62">
        <f t="shared" si="6"/>
        <v>0.11606474430131399</v>
      </c>
      <c r="L47" s="25">
        <f t="shared" si="7"/>
        <v>116211</v>
      </c>
    </row>
    <row r="48" spans="1:12" x14ac:dyDescent="0.2">
      <c r="A48" s="19" t="s">
        <v>50</v>
      </c>
      <c r="B48" s="60">
        <v>1730</v>
      </c>
      <c r="C48" s="61">
        <v>68</v>
      </c>
      <c r="D48" s="62">
        <f t="shared" si="4"/>
        <v>0.42475785494920859</v>
      </c>
      <c r="E48" s="60">
        <v>18</v>
      </c>
      <c r="F48" s="61">
        <v>86</v>
      </c>
      <c r="G48" s="63">
        <f t="shared" si="5"/>
        <v>2.4568863690054336E-2</v>
      </c>
      <c r="H48" s="60">
        <v>56</v>
      </c>
      <c r="I48" s="64">
        <f>SUM(H48/L48)</f>
        <v>1.3229388140798487E-2</v>
      </c>
      <c r="J48" s="60">
        <v>2275</v>
      </c>
      <c r="K48" s="62">
        <f t="shared" si="6"/>
        <v>0.53744389321993857</v>
      </c>
      <c r="L48" s="25">
        <f t="shared" si="7"/>
        <v>4233</v>
      </c>
    </row>
    <row r="49" spans="1:12" x14ac:dyDescent="0.2">
      <c r="A49" s="19"/>
      <c r="B49" s="60"/>
      <c r="C49" s="61"/>
      <c r="D49" s="62"/>
      <c r="E49" s="60"/>
      <c r="F49" s="61"/>
      <c r="G49" s="63"/>
      <c r="H49" s="60"/>
      <c r="I49" s="64"/>
      <c r="J49" s="60"/>
      <c r="K49" s="62"/>
      <c r="L49" s="25"/>
    </row>
    <row r="50" spans="1:12" x14ac:dyDescent="0.2">
      <c r="A50" s="19" t="s">
        <v>51</v>
      </c>
      <c r="B50" s="60">
        <v>16653</v>
      </c>
      <c r="C50" s="61">
        <v>836</v>
      </c>
      <c r="D50" s="62">
        <f t="shared" si="4"/>
        <v>0.65189354405844635</v>
      </c>
      <c r="E50" s="60">
        <v>83</v>
      </c>
      <c r="F50" s="61">
        <v>1143</v>
      </c>
      <c r="G50" s="63">
        <f t="shared" si="5"/>
        <v>4.5698523930222154E-2</v>
      </c>
      <c r="H50" s="60">
        <v>770</v>
      </c>
      <c r="I50" s="64">
        <f>SUM(H50/L50)</f>
        <v>2.8701356791411958E-2</v>
      </c>
      <c r="J50" s="60">
        <v>7343</v>
      </c>
      <c r="K50" s="62">
        <f t="shared" si="6"/>
        <v>0.27370657521991948</v>
      </c>
      <c r="L50" s="25">
        <f t="shared" si="7"/>
        <v>26828</v>
      </c>
    </row>
    <row r="51" spans="1:12" x14ac:dyDescent="0.2">
      <c r="A51" s="19" t="s">
        <v>52</v>
      </c>
      <c r="B51" s="60">
        <v>74141</v>
      </c>
      <c r="C51" s="61">
        <v>2261</v>
      </c>
      <c r="D51" s="62">
        <f t="shared" si="4"/>
        <v>0.71621279587532227</v>
      </c>
      <c r="E51" s="60">
        <v>274</v>
      </c>
      <c r="F51" s="61">
        <v>6566</v>
      </c>
      <c r="G51" s="63">
        <f t="shared" si="5"/>
        <v>6.411999062573237E-2</v>
      </c>
      <c r="H51" s="60">
        <v>366</v>
      </c>
      <c r="I51" s="64">
        <f>SUM(H51/L51)</f>
        <v>3.4309819545348019E-3</v>
      </c>
      <c r="J51" s="60">
        <v>23067</v>
      </c>
      <c r="K51" s="62">
        <f t="shared" si="6"/>
        <v>0.2162362315444106</v>
      </c>
      <c r="L51" s="25">
        <f t="shared" si="7"/>
        <v>106675</v>
      </c>
    </row>
    <row r="52" spans="1:12" x14ac:dyDescent="0.2">
      <c r="A52" s="19" t="s">
        <v>53</v>
      </c>
      <c r="B52" s="60">
        <v>15311</v>
      </c>
      <c r="C52" s="61">
        <v>1030</v>
      </c>
      <c r="D52" s="62">
        <f t="shared" si="4"/>
        <v>0.45848881905670436</v>
      </c>
      <c r="E52" s="60">
        <v>120</v>
      </c>
      <c r="F52" s="61">
        <v>2175</v>
      </c>
      <c r="G52" s="63">
        <f t="shared" si="5"/>
        <v>6.4392132656210549E-2</v>
      </c>
      <c r="H52" s="60">
        <v>382</v>
      </c>
      <c r="I52" s="64">
        <f>SUM(H52/L52)</f>
        <v>1.0717993322297354E-2</v>
      </c>
      <c r="J52" s="60">
        <v>16623</v>
      </c>
      <c r="K52" s="62">
        <f t="shared" si="6"/>
        <v>0.46640105496478773</v>
      </c>
      <c r="L52" s="25">
        <f t="shared" si="7"/>
        <v>35641</v>
      </c>
    </row>
    <row r="53" spans="1:12" x14ac:dyDescent="0.2">
      <c r="A53" s="19" t="s">
        <v>54</v>
      </c>
      <c r="B53" s="60">
        <v>67727</v>
      </c>
      <c r="C53" s="61">
        <v>3254</v>
      </c>
      <c r="D53" s="62">
        <f t="shared" si="4"/>
        <v>0.69489069674097137</v>
      </c>
      <c r="E53" s="60">
        <v>603</v>
      </c>
      <c r="F53" s="61">
        <v>8034</v>
      </c>
      <c r="G53" s="63">
        <f t="shared" si="5"/>
        <v>8.4554612470263441E-2</v>
      </c>
      <c r="H53" s="60">
        <v>3269</v>
      </c>
      <c r="I53" s="64">
        <f>SUM(H53/L53)</f>
        <v>3.200289778456538E-2</v>
      </c>
      <c r="J53" s="60">
        <v>19260</v>
      </c>
      <c r="K53" s="62">
        <f t="shared" si="6"/>
        <v>0.18855179300419983</v>
      </c>
      <c r="L53" s="25">
        <f t="shared" si="7"/>
        <v>102147</v>
      </c>
    </row>
    <row r="54" spans="1:12" ht="13.5" thickBot="1" x14ac:dyDescent="0.25">
      <c r="A54" s="68"/>
      <c r="B54" s="69"/>
      <c r="C54" s="70"/>
      <c r="D54" s="71"/>
      <c r="E54" s="72"/>
      <c r="F54" s="70"/>
      <c r="G54" s="71"/>
      <c r="H54" s="69"/>
      <c r="I54" s="73"/>
      <c r="J54" s="69"/>
      <c r="K54" s="74"/>
      <c r="L54" s="75"/>
    </row>
    <row r="55" spans="1:12" ht="13.5" thickBot="1" x14ac:dyDescent="0.25">
      <c r="A55" s="76" t="s">
        <v>55</v>
      </c>
      <c r="B55" s="77">
        <f>SUM(B4:B32,B38:B53)</f>
        <v>2301546</v>
      </c>
      <c r="C55" s="78">
        <f>SUM(C38:C53,C4:C32)</f>
        <v>89292</v>
      </c>
      <c r="D55" s="79"/>
      <c r="E55" s="80">
        <f>SUM(E38:E53,E4:E32)</f>
        <v>9722</v>
      </c>
      <c r="F55" s="78">
        <f>SUM(F38:F53,F4:F32)</f>
        <v>135606</v>
      </c>
      <c r="G55" s="79"/>
      <c r="H55" s="77">
        <f>SUM(H38:H53,H4:H32)</f>
        <v>19155</v>
      </c>
      <c r="I55" s="81"/>
      <c r="J55" s="77">
        <f>SUM(J38:J53,J4:J32)</f>
        <v>546683</v>
      </c>
      <c r="K55" s="79"/>
      <c r="L55" s="82">
        <f>SUM(L38:L53,L4:L32)</f>
        <v>3102004</v>
      </c>
    </row>
    <row r="56" spans="1:12" ht="6" customHeight="1" thickTop="1" x14ac:dyDescent="0.2">
      <c r="A56" s="83"/>
      <c r="B56" s="84"/>
      <c r="C56" s="84"/>
      <c r="D56" s="84"/>
      <c r="E56" s="84"/>
      <c r="F56" s="84"/>
      <c r="G56" s="84"/>
      <c r="H56" s="84"/>
      <c r="I56" s="85"/>
      <c r="J56" s="84"/>
      <c r="K56" s="84"/>
      <c r="L56" s="84"/>
    </row>
    <row r="57" spans="1:12" hidden="1" x14ac:dyDescent="0.2">
      <c r="A57" s="86"/>
      <c r="B57" s="84"/>
      <c r="C57" s="84"/>
      <c r="D57" s="84"/>
      <c r="E57" s="87"/>
      <c r="F57" s="84"/>
      <c r="G57" s="84"/>
      <c r="H57" s="87"/>
      <c r="I57" s="88"/>
      <c r="J57" s="87"/>
      <c r="K57" s="87"/>
      <c r="L57" s="84"/>
    </row>
    <row r="58" spans="1:12" x14ac:dyDescent="0.2">
      <c r="A58" s="89" t="s">
        <v>56</v>
      </c>
      <c r="B58" s="90"/>
      <c r="C58" s="90"/>
      <c r="D58" s="90"/>
      <c r="E58" s="91"/>
      <c r="F58" s="90"/>
      <c r="G58" s="90"/>
      <c r="H58" s="91"/>
      <c r="I58" s="92"/>
      <c r="J58" s="91"/>
      <c r="K58" s="91"/>
      <c r="L58" s="90"/>
    </row>
    <row r="59" spans="1:12" x14ac:dyDescent="0.2">
      <c r="A59" s="86" t="s">
        <v>57</v>
      </c>
      <c r="B59" s="90"/>
      <c r="C59" s="90"/>
      <c r="D59" s="90"/>
      <c r="E59" s="91"/>
      <c r="F59" s="91"/>
      <c r="G59" s="91"/>
      <c r="H59" s="91"/>
      <c r="I59" s="92"/>
      <c r="J59" s="91"/>
      <c r="K59" s="91"/>
      <c r="L59" s="90"/>
    </row>
    <row r="60" spans="1:12" x14ac:dyDescent="0.2">
      <c r="A60" s="86" t="s">
        <v>58</v>
      </c>
      <c r="B60" s="90"/>
      <c r="C60" s="90"/>
      <c r="D60" s="90"/>
      <c r="E60" s="91"/>
      <c r="F60" s="91"/>
      <c r="G60" s="91"/>
      <c r="H60" s="91"/>
      <c r="I60" s="92"/>
      <c r="J60" s="91"/>
      <c r="K60" s="91"/>
      <c r="L60" s="90"/>
    </row>
    <row r="61" spans="1:12" x14ac:dyDescent="0.2">
      <c r="A61" s="93" t="s">
        <v>59</v>
      </c>
      <c r="B61" s="90"/>
      <c r="C61" s="90"/>
      <c r="D61" s="90"/>
      <c r="E61" s="91"/>
      <c r="F61" s="91"/>
      <c r="G61" s="91"/>
      <c r="H61" s="91"/>
      <c r="I61" s="92"/>
      <c r="J61" s="91"/>
      <c r="K61" s="91"/>
      <c r="L61" s="91"/>
    </row>
    <row r="62" spans="1:12" x14ac:dyDescent="0.2">
      <c r="A62" s="90"/>
      <c r="B62" s="90"/>
      <c r="C62" s="91"/>
      <c r="D62" s="91"/>
      <c r="E62" s="91"/>
      <c r="F62" s="91"/>
      <c r="G62" s="92"/>
      <c r="H62" s="91"/>
      <c r="I62" s="91"/>
      <c r="J62" s="91"/>
    </row>
    <row r="63" spans="1:12" x14ac:dyDescent="0.2">
      <c r="A63" s="94"/>
      <c r="B63" s="94"/>
      <c r="C63" s="95"/>
      <c r="G63" s="96"/>
      <c r="J63" s="6"/>
    </row>
    <row r="64" spans="1:12" x14ac:dyDescent="0.2">
      <c r="A64" s="94"/>
      <c r="B64" s="94"/>
      <c r="C64" s="94"/>
      <c r="H64" s="96"/>
      <c r="J64" s="6"/>
    </row>
    <row r="65" spans="1:10" x14ac:dyDescent="0.2">
      <c r="A65" s="94"/>
      <c r="B65" s="94"/>
      <c r="C65" s="94"/>
      <c r="H65" s="96"/>
      <c r="J65" s="6"/>
    </row>
    <row r="66" spans="1:10" x14ac:dyDescent="0.2">
      <c r="A66" s="94"/>
      <c r="B66" s="94"/>
      <c r="C66" s="94"/>
      <c r="F66" s="97">
        <v>9</v>
      </c>
      <c r="H66" s="96"/>
      <c r="J66" s="6"/>
    </row>
    <row r="67" spans="1:10" x14ac:dyDescent="0.2">
      <c r="A67" s="94"/>
      <c r="B67" s="94"/>
      <c r="C67" s="94"/>
      <c r="H67" s="96"/>
      <c r="J67" s="6"/>
    </row>
    <row r="68" spans="1:10" x14ac:dyDescent="0.2">
      <c r="A68" s="6"/>
      <c r="J68" s="6"/>
    </row>
    <row r="69" spans="1:10" x14ac:dyDescent="0.2">
      <c r="A69" s="6"/>
      <c r="J69" s="6"/>
    </row>
    <row r="70" spans="1:10" x14ac:dyDescent="0.2">
      <c r="A70" s="6"/>
      <c r="J70" s="6"/>
    </row>
    <row r="71" spans="1:10" x14ac:dyDescent="0.2">
      <c r="A71" s="6"/>
      <c r="J71" s="6"/>
    </row>
    <row r="72" spans="1:10" x14ac:dyDescent="0.2">
      <c r="A72" s="6"/>
      <c r="J72" s="6"/>
    </row>
    <row r="73" spans="1:10" x14ac:dyDescent="0.2">
      <c r="A73" s="6"/>
      <c r="J73" s="6"/>
    </row>
    <row r="74" spans="1:10" x14ac:dyDescent="0.2">
      <c r="A74" s="6"/>
      <c r="J74" s="6"/>
    </row>
    <row r="75" spans="1:10" x14ac:dyDescent="0.2">
      <c r="A75" s="6"/>
      <c r="J75" s="6"/>
    </row>
    <row r="76" spans="1:10" x14ac:dyDescent="0.2">
      <c r="A76" s="6"/>
      <c r="J76" s="6"/>
    </row>
    <row r="77" spans="1:10" x14ac:dyDescent="0.2">
      <c r="A77" s="6"/>
      <c r="J77" s="6"/>
    </row>
    <row r="78" spans="1:10" x14ac:dyDescent="0.2">
      <c r="A78" s="6"/>
      <c r="J78" s="6"/>
    </row>
    <row r="79" spans="1:10" x14ac:dyDescent="0.2">
      <c r="A79" s="6"/>
      <c r="J79" s="6"/>
    </row>
    <row r="80" spans="1:10" x14ac:dyDescent="0.2">
      <c r="A80" s="6"/>
      <c r="J80" s="6"/>
    </row>
    <row r="81" spans="1:10" x14ac:dyDescent="0.2">
      <c r="A81" s="6"/>
      <c r="J81" s="6"/>
    </row>
    <row r="82" spans="1:10" x14ac:dyDescent="0.2">
      <c r="A82" s="6"/>
      <c r="J82" s="6"/>
    </row>
    <row r="83" spans="1:10" x14ac:dyDescent="0.2">
      <c r="A83" s="6"/>
      <c r="J83" s="6"/>
    </row>
    <row r="84" spans="1:10" x14ac:dyDescent="0.2">
      <c r="A84" s="6"/>
      <c r="J84" s="6"/>
    </row>
    <row r="85" spans="1:10" x14ac:dyDescent="0.2">
      <c r="A85" s="6"/>
      <c r="J85" s="6"/>
    </row>
    <row r="86" spans="1:10" x14ac:dyDescent="0.2">
      <c r="A86" s="6"/>
      <c r="J86" s="6"/>
    </row>
    <row r="87" spans="1:10" x14ac:dyDescent="0.2">
      <c r="A87" s="6"/>
      <c r="J87" s="6"/>
    </row>
    <row r="88" spans="1:10" x14ac:dyDescent="0.2">
      <c r="A88" s="6"/>
      <c r="J88" s="6"/>
    </row>
    <row r="89" spans="1:10" x14ac:dyDescent="0.2">
      <c r="A89" s="6"/>
      <c r="J89" s="6"/>
    </row>
    <row r="90" spans="1:10" x14ac:dyDescent="0.2">
      <c r="A90" s="6"/>
      <c r="J90" s="6"/>
    </row>
    <row r="91" spans="1:10" x14ac:dyDescent="0.2">
      <c r="A91" s="6"/>
      <c r="J91" s="6"/>
    </row>
    <row r="92" spans="1:10" x14ac:dyDescent="0.2">
      <c r="A92" s="6"/>
      <c r="J92" s="6"/>
    </row>
    <row r="93" spans="1:10" x14ac:dyDescent="0.2">
      <c r="A93" s="6"/>
      <c r="J93" s="6"/>
    </row>
    <row r="94" spans="1:10" x14ac:dyDescent="0.2">
      <c r="A94" s="6"/>
      <c r="J94" s="6"/>
    </row>
    <row r="95" spans="1:10" x14ac:dyDescent="0.2">
      <c r="A95" s="6"/>
      <c r="J95" s="6"/>
    </row>
    <row r="96" spans="1:10" x14ac:dyDescent="0.2">
      <c r="A96" s="6"/>
      <c r="J96" s="6"/>
    </row>
    <row r="97" spans="1:10" x14ac:dyDescent="0.2">
      <c r="A97" s="6"/>
      <c r="J97" s="6"/>
    </row>
    <row r="98" spans="1:10" x14ac:dyDescent="0.2">
      <c r="A98" s="6"/>
      <c r="J98" s="6"/>
    </row>
    <row r="99" spans="1:10" x14ac:dyDescent="0.2">
      <c r="A99" s="6"/>
      <c r="J99" s="6"/>
    </row>
    <row r="100" spans="1:10" x14ac:dyDescent="0.2">
      <c r="A100" s="6"/>
      <c r="J100" s="6"/>
    </row>
    <row r="101" spans="1:10" x14ac:dyDescent="0.2">
      <c r="A101" s="6"/>
      <c r="J101" s="6"/>
    </row>
  </sheetData>
  <dataConsolidate/>
  <mergeCells count="12">
    <mergeCell ref="E34:G34"/>
    <mergeCell ref="H34:I34"/>
    <mergeCell ref="J34:K34"/>
    <mergeCell ref="E35:G35"/>
    <mergeCell ref="H35:I35"/>
    <mergeCell ref="J35:K35"/>
    <mergeCell ref="E1:G1"/>
    <mergeCell ref="H1:I1"/>
    <mergeCell ref="J1:K1"/>
    <mergeCell ref="E2:G2"/>
    <mergeCell ref="H2:I2"/>
    <mergeCell ref="J2:K2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2017
&amp;16Defined by Land Use Code</oddHeader>
    <oddFooter xml:space="preserve">&amp;C&amp;9
</oddFooter>
    <firstHeader>&amp;C&amp;"Arial,Bold"&amp;18NUMBER OF REAL PROPERTY PARCELS &amp;16- &amp;18 2017&amp;16
Defined by Land Use Code</first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Real Property Parcels - 2017 Defined by Land Use Code</dc:title>
  <dc:creator>Leverington, Marc (DOR)</dc:creator>
  <cp:keywords>Number of Real Property Parcels - 2017 Defined by Land Use Code</cp:keywords>
  <cp:lastModifiedBy>Bayles, Sherree (DOR)</cp:lastModifiedBy>
  <dcterms:created xsi:type="dcterms:W3CDTF">2018-07-25T18:13:20Z</dcterms:created>
  <dcterms:modified xsi:type="dcterms:W3CDTF">2018-07-26T18:54:35Z</dcterms:modified>
</cp:coreProperties>
</file>