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Staff\Bayles\WEB\Drupal files\New folder\"/>
    </mc:Choice>
  </mc:AlternateContent>
  <bookViews>
    <workbookView xWindow="0" yWindow="0" windowWidth="23040" windowHeight="9210"/>
  </bookViews>
  <sheets>
    <sheet name="18" sheetId="1" r:id="rId1"/>
  </sheets>
  <externalReferences>
    <externalReference r:id="rId2"/>
  </externalReference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2" i="1" l="1"/>
  <c r="B42" i="1"/>
  <c r="E41" i="1"/>
  <c r="D41" i="1"/>
  <c r="F41" i="1"/>
  <c r="C41" i="1"/>
  <c r="E40" i="1"/>
  <c r="D40" i="1"/>
  <c r="F40" i="1"/>
  <c r="C40" i="1"/>
  <c r="E39" i="1"/>
  <c r="D39" i="1"/>
  <c r="F39" i="1"/>
  <c r="C39" i="1"/>
  <c r="E38" i="1"/>
  <c r="D38" i="1"/>
  <c r="F38" i="1"/>
  <c r="C38" i="1"/>
  <c r="E37" i="1"/>
  <c r="D37" i="1"/>
  <c r="F37" i="1"/>
  <c r="C37" i="1"/>
  <c r="E36" i="1"/>
  <c r="D36" i="1"/>
  <c r="F36" i="1"/>
  <c r="C36" i="1"/>
  <c r="E35" i="1"/>
  <c r="D35" i="1"/>
  <c r="F35" i="1"/>
  <c r="C35" i="1"/>
  <c r="E34" i="1"/>
  <c r="D34" i="1"/>
  <c r="F34" i="1"/>
  <c r="C34" i="1"/>
  <c r="E33" i="1"/>
  <c r="D33" i="1"/>
  <c r="F33" i="1"/>
  <c r="C33" i="1"/>
  <c r="E32" i="1"/>
  <c r="D32" i="1"/>
  <c r="F32" i="1"/>
  <c r="C32" i="1"/>
  <c r="E31" i="1"/>
  <c r="D31" i="1"/>
  <c r="F31" i="1"/>
  <c r="C31" i="1"/>
  <c r="E30" i="1"/>
  <c r="D30" i="1"/>
  <c r="F30" i="1"/>
  <c r="C30" i="1"/>
  <c r="E29" i="1"/>
  <c r="D29" i="1"/>
  <c r="F29" i="1"/>
  <c r="C29" i="1"/>
  <c r="E28" i="1"/>
  <c r="D28" i="1"/>
  <c r="F28" i="1"/>
  <c r="C28" i="1"/>
  <c r="E27" i="1"/>
  <c r="D27" i="1"/>
  <c r="F27" i="1"/>
  <c r="C27" i="1"/>
  <c r="E26" i="1"/>
  <c r="D26" i="1"/>
  <c r="F26" i="1"/>
  <c r="C26" i="1"/>
  <c r="E25" i="1"/>
  <c r="D25" i="1"/>
  <c r="F25" i="1"/>
  <c r="C25" i="1"/>
  <c r="E24" i="1"/>
  <c r="D24" i="1"/>
  <c r="F24" i="1"/>
  <c r="C24" i="1"/>
  <c r="E23" i="1"/>
  <c r="D23" i="1"/>
  <c r="F23" i="1"/>
  <c r="C23" i="1"/>
  <c r="E22" i="1"/>
  <c r="D22" i="1"/>
  <c r="F22" i="1"/>
  <c r="C22" i="1"/>
  <c r="E21" i="1"/>
  <c r="D21" i="1"/>
  <c r="F21" i="1"/>
  <c r="C21" i="1"/>
  <c r="E20" i="1"/>
  <c r="D20" i="1"/>
  <c r="F20" i="1"/>
  <c r="C20" i="1"/>
  <c r="E19" i="1"/>
  <c r="D19" i="1"/>
  <c r="F19" i="1"/>
  <c r="C19" i="1"/>
  <c r="E18" i="1"/>
  <c r="D18" i="1"/>
  <c r="F18" i="1"/>
  <c r="C18" i="1"/>
  <c r="E17" i="1"/>
  <c r="D17" i="1"/>
  <c r="F17" i="1"/>
  <c r="C17" i="1"/>
  <c r="E16" i="1"/>
  <c r="D16" i="1"/>
  <c r="F16" i="1"/>
  <c r="C16" i="1"/>
  <c r="E15" i="1"/>
  <c r="D15" i="1"/>
  <c r="F15" i="1"/>
  <c r="C15" i="1"/>
  <c r="E14" i="1"/>
  <c r="D14" i="1"/>
  <c r="F14" i="1"/>
  <c r="C14" i="1"/>
  <c r="E13" i="1"/>
  <c r="D13" i="1"/>
  <c r="F13" i="1"/>
  <c r="C13" i="1"/>
  <c r="E12" i="1"/>
  <c r="D12" i="1"/>
  <c r="F12" i="1"/>
  <c r="C12" i="1"/>
  <c r="E11" i="1"/>
  <c r="D11" i="1"/>
  <c r="F11" i="1"/>
  <c r="C11" i="1"/>
  <c r="E10" i="1"/>
  <c r="D10" i="1"/>
  <c r="F10" i="1"/>
  <c r="C10" i="1"/>
  <c r="E9" i="1"/>
  <c r="D9" i="1"/>
  <c r="F9" i="1"/>
  <c r="C9" i="1"/>
  <c r="E8" i="1"/>
  <c r="D8" i="1"/>
  <c r="F8" i="1"/>
  <c r="C8" i="1"/>
  <c r="E7" i="1"/>
  <c r="D7" i="1"/>
  <c r="F7" i="1"/>
  <c r="C7" i="1"/>
  <c r="E6" i="1"/>
  <c r="D6" i="1"/>
  <c r="F6" i="1"/>
  <c r="C6" i="1"/>
  <c r="E5" i="1"/>
  <c r="D5" i="1"/>
  <c r="F5" i="1"/>
  <c r="C5" i="1"/>
  <c r="D4" i="1"/>
  <c r="F4" i="1"/>
  <c r="C4" i="1"/>
  <c r="E4" i="1"/>
  <c r="D3" i="1"/>
  <c r="F3" i="1"/>
  <c r="C3" i="1"/>
  <c r="E3" i="1"/>
  <c r="F43" i="1"/>
  <c r="F44" i="1"/>
  <c r="E43" i="1"/>
  <c r="E44" i="1"/>
  <c r="C42" i="1"/>
  <c r="E45" i="1"/>
  <c r="F45" i="1"/>
</calcChain>
</file>

<file path=xl/sharedStrings.xml><?xml version="1.0" encoding="utf-8"?>
<sst xmlns="http://schemas.openxmlformats.org/spreadsheetml/2006/main" count="54" uniqueCount="53">
  <si>
    <t>NUMBER FTEs</t>
  </si>
  <si>
    <t>% CHANGE</t>
  </si>
  <si>
    <t>COUNTY</t>
  </si>
  <si>
    <t>2018 Proj.</t>
  </si>
  <si>
    <t>2016-2017</t>
  </si>
  <si>
    <t>2017-2018</t>
  </si>
  <si>
    <t>ADAMS</t>
  </si>
  <si>
    <t>ASOTIN</t>
  </si>
  <si>
    <t>BENTON</t>
  </si>
  <si>
    <t>CHELAN</t>
  </si>
  <si>
    <t>CLALLAM</t>
  </si>
  <si>
    <t>CLARK</t>
  </si>
  <si>
    <t>COLUMBIA</t>
  </si>
  <si>
    <t>COWLITZ</t>
  </si>
  <si>
    <t>DOUGLAS</t>
  </si>
  <si>
    <t>FERRY</t>
  </si>
  <si>
    <t>FRANKLIN</t>
  </si>
  <si>
    <t>GARFIELD</t>
  </si>
  <si>
    <t>GRANT</t>
  </si>
  <si>
    <t>GRAYS HARBOR</t>
  </si>
  <si>
    <t>ISLAND</t>
  </si>
  <si>
    <t>JEFFERSON</t>
  </si>
  <si>
    <t>KING</t>
  </si>
  <si>
    <t>KITSAP</t>
  </si>
  <si>
    <t>KITTITAS</t>
  </si>
  <si>
    <t>KLICKITAT</t>
  </si>
  <si>
    <t>LEWIS</t>
  </si>
  <si>
    <t>LINCOLN</t>
  </si>
  <si>
    <t>MASON</t>
  </si>
  <si>
    <t>OKANOGAN</t>
  </si>
  <si>
    <t>PACIFIC</t>
  </si>
  <si>
    <t>PEND OREILLE</t>
  </si>
  <si>
    <t>PIERCE</t>
  </si>
  <si>
    <t>SAN JUAN</t>
  </si>
  <si>
    <t>SKAGIT</t>
  </si>
  <si>
    <t>SKAMANIA</t>
  </si>
  <si>
    <t>SNOHOMISH</t>
  </si>
  <si>
    <t>SPOKANE</t>
  </si>
  <si>
    <t>STEVENS</t>
  </si>
  <si>
    <t>THURSTON</t>
  </si>
  <si>
    <t>WAHKIAKUM</t>
  </si>
  <si>
    <t>WALLA WALLA</t>
  </si>
  <si>
    <t>WHATCOM</t>
  </si>
  <si>
    <t>WHITMAN</t>
  </si>
  <si>
    <t>YAKIMA</t>
  </si>
  <si>
    <t>TOTALS</t>
  </si>
  <si>
    <t>MEAN</t>
  </si>
  <si>
    <t>MEDIAN</t>
  </si>
  <si>
    <t>AVERAGE CHANGE STATEWIDE (WEIGHTED MEAN)</t>
  </si>
  <si>
    <t xml:space="preserve">       Sources for data include the following:</t>
  </si>
  <si>
    <t xml:space="preserve">       - 2016 data- 2016 County Statistics for Comparison Report and 2015 Progress Report</t>
  </si>
  <si>
    <t xml:space="preserve">       - 2017 data- 2017 County Statistics for Comparison Report and 2016 Progress Report</t>
  </si>
  <si>
    <t xml:space="preserve">       - 2018 data- 2018 County Statistics for Comparison Report and 2017 Progress Report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</si>
</sst>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General_)"/>
    <numFmt numFmtId="165" formatCode="0.0%"/>
  </numFmts>
  <fonts count="7" x14ac:knownFonts="1">
    <font>
      <sz val="11"/>
      <color theme="1"/>
      <name val="Calibri"/>
      <family val="2"/>
      <scheme val="minor"/>
    </font>
    <font>
      <sz val="10"/>
      <name val="Courier"/>
      <family val="3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5">
    <xf numFmtId="0" fontId="0" fillId="0" borderId="0"/>
    <xf numFmtId="164" fontId="1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</cellStyleXfs>
  <cellXfs count="39">
    <xf numFmtId="0" fontId="0" fillId="0" borderId="0" xfId="0"/>
    <xf numFmtId="164" fontId="2" fillId="2" borderId="1" xfId="1" applyFont="1" applyFill="1" applyBorder="1"/>
    <xf numFmtId="164" fontId="3" fillId="2" borderId="5" xfId="1" applyFont="1" applyFill="1" applyBorder="1" applyAlignment="1">
      <alignment horizontal="centerContinuous"/>
    </xf>
    <xf numFmtId="164" fontId="2" fillId="0" borderId="0" xfId="1" applyFont="1"/>
    <xf numFmtId="164" fontId="3" fillId="2" borderId="6" xfId="1" applyFont="1" applyFill="1" applyBorder="1" applyAlignment="1">
      <alignment horizontal="center"/>
    </xf>
    <xf numFmtId="164" fontId="3" fillId="2" borderId="7" xfId="1" applyFont="1" applyFill="1" applyBorder="1" applyAlignment="1">
      <alignment horizontal="center"/>
    </xf>
    <xf numFmtId="164" fontId="3" fillId="2" borderId="8" xfId="1" applyFont="1" applyFill="1" applyBorder="1" applyAlignment="1">
      <alignment horizontal="center"/>
    </xf>
    <xf numFmtId="164" fontId="3" fillId="2" borderId="9" xfId="1" applyFont="1" applyFill="1" applyBorder="1" applyAlignment="1">
      <alignment horizontal="center"/>
    </xf>
    <xf numFmtId="164" fontId="2" fillId="0" borderId="10" xfId="1" applyNumberFormat="1" applyFont="1" applyFill="1" applyBorder="1" applyAlignment="1" applyProtection="1">
      <alignment horizontal="left"/>
    </xf>
    <xf numFmtId="43" fontId="2" fillId="0" borderId="11" xfId="2" applyFont="1" applyFill="1" applyBorder="1"/>
    <xf numFmtId="2" fontId="2" fillId="0" borderId="12" xfId="2" applyNumberFormat="1" applyFont="1" applyFill="1" applyBorder="1"/>
    <xf numFmtId="2" fontId="2" fillId="0" borderId="13" xfId="3" applyNumberFormat="1" applyFont="1" applyFill="1" applyBorder="1"/>
    <xf numFmtId="165" fontId="2" fillId="0" borderId="10" xfId="3" applyNumberFormat="1" applyFont="1" applyFill="1" applyBorder="1"/>
    <xf numFmtId="164" fontId="2" fillId="0" borderId="14" xfId="1" applyNumberFormat="1" applyFont="1" applyFill="1" applyBorder="1" applyAlignment="1" applyProtection="1">
      <alignment horizontal="left"/>
    </xf>
    <xf numFmtId="43" fontId="2" fillId="0" borderId="15" xfId="2" applyFont="1" applyFill="1" applyBorder="1"/>
    <xf numFmtId="2" fontId="2" fillId="0" borderId="16" xfId="2" applyNumberFormat="1" applyFont="1" applyFill="1" applyBorder="1"/>
    <xf numFmtId="2" fontId="2" fillId="0" borderId="17" xfId="3" applyNumberFormat="1" applyFont="1" applyFill="1" applyBorder="1"/>
    <xf numFmtId="165" fontId="2" fillId="0" borderId="14" xfId="3" applyNumberFormat="1" applyFont="1" applyFill="1" applyBorder="1"/>
    <xf numFmtId="164" fontId="2" fillId="0" borderId="18" xfId="1" applyNumberFormat="1" applyFont="1" applyFill="1" applyBorder="1" applyAlignment="1" applyProtection="1">
      <alignment horizontal="left"/>
    </xf>
    <xf numFmtId="43" fontId="2" fillId="0" borderId="19" xfId="2" applyFont="1" applyFill="1" applyBorder="1"/>
    <xf numFmtId="2" fontId="2" fillId="0" borderId="20" xfId="2" applyNumberFormat="1" applyFont="1" applyFill="1" applyBorder="1"/>
    <xf numFmtId="2" fontId="2" fillId="0" borderId="21" xfId="3" applyNumberFormat="1" applyFont="1" applyFill="1" applyBorder="1"/>
    <xf numFmtId="165" fontId="2" fillId="0" borderId="18" xfId="3" applyNumberFormat="1" applyFont="1" applyFill="1" applyBorder="1"/>
    <xf numFmtId="164" fontId="4" fillId="2" borderId="2" xfId="1" applyFont="1" applyFill="1" applyBorder="1"/>
    <xf numFmtId="43" fontId="4" fillId="2" borderId="3" xfId="2" applyNumberFormat="1" applyFont="1" applyFill="1" applyBorder="1"/>
    <xf numFmtId="43" fontId="4" fillId="2" borderId="22" xfId="2" applyFont="1" applyFill="1" applyBorder="1"/>
    <xf numFmtId="165" fontId="4" fillId="2" borderId="3" xfId="3" applyNumberFormat="1" applyFont="1" applyFill="1" applyBorder="1"/>
    <xf numFmtId="165" fontId="4" fillId="2" borderId="4" xfId="3" applyNumberFormat="1" applyFont="1" applyFill="1" applyBorder="1"/>
    <xf numFmtId="164" fontId="4" fillId="2" borderId="3" xfId="1" applyFont="1" applyFill="1" applyBorder="1"/>
    <xf numFmtId="0" fontId="5" fillId="0" borderId="0" xfId="4" applyFont="1" applyFill="1"/>
    <xf numFmtId="0" fontId="2" fillId="0" borderId="0" xfId="4" applyFont="1" applyFill="1"/>
    <xf numFmtId="164" fontId="4" fillId="0" borderId="0" xfId="1" applyFont="1" applyFill="1" applyBorder="1"/>
    <xf numFmtId="0" fontId="2" fillId="0" borderId="0" xfId="4" applyFill="1" applyBorder="1"/>
    <xf numFmtId="0" fontId="2" fillId="0" borderId="0" xfId="4" applyFill="1"/>
    <xf numFmtId="164" fontId="2" fillId="0" borderId="0" xfId="1" applyFont="1" applyFill="1"/>
    <xf numFmtId="164" fontId="6" fillId="0" borderId="0" xfId="1" applyFont="1" applyFill="1"/>
    <xf numFmtId="164" fontId="3" fillId="2" borderId="2" xfId="1" applyFont="1" applyFill="1" applyBorder="1" applyAlignment="1">
      <alignment horizontal="center"/>
    </xf>
    <xf numFmtId="164" fontId="3" fillId="2" borderId="3" xfId="1" applyFont="1" applyFill="1" applyBorder="1" applyAlignment="1">
      <alignment horizontal="center"/>
    </xf>
    <xf numFmtId="164" fontId="3" fillId="2" borderId="4" xfId="1" applyFont="1" applyFill="1" applyBorder="1" applyAlignment="1">
      <alignment horizontal="center"/>
    </xf>
  </cellXfs>
  <cellStyles count="5">
    <cellStyle name="Comma 2" xfId="2"/>
    <cellStyle name="Normal" xfId="0" builtinId="0"/>
    <cellStyle name="Normal 2" xfId="4"/>
    <cellStyle name="Normal_33" xfId="1"/>
    <cellStyle name="Percent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%20Perf%20and%20Admin/Revaluation/County%20Statistics%20for%20Comparison%20Reports/2017%20County%20Statistics%20for%20Comparison%20Report/2018%20Comparison%20Report%20Mast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ther Source Input"/>
      <sheetName val="Progress Report Input"/>
      <sheetName val="Comparison Statistics Input"/>
      <sheetName val="2 &amp; 3"/>
      <sheetName val="4"/>
      <sheetName val="5"/>
      <sheetName val="6"/>
      <sheetName val="7"/>
      <sheetName val="8 &amp; 9"/>
      <sheetName val="10"/>
      <sheetName val="11"/>
      <sheetName val="12"/>
      <sheetName val="13"/>
      <sheetName val="14"/>
      <sheetName val="15"/>
      <sheetName val="16 &amp; 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 &amp; 37"/>
      <sheetName val="38 &amp; 39"/>
      <sheetName val="40"/>
      <sheetName val="Input Pg Guidelines"/>
      <sheetName val="Pgs 2 - 34 Guidelines"/>
    </sheetNames>
    <sheetDataSet>
      <sheetData sheetId="0"/>
      <sheetData sheetId="1">
        <row r="4">
          <cell r="EY4">
            <v>6</v>
          </cell>
          <cell r="FU4">
            <v>6</v>
          </cell>
        </row>
        <row r="5">
          <cell r="EY5">
            <v>5</v>
          </cell>
          <cell r="FU5">
            <v>5</v>
          </cell>
        </row>
        <row r="6">
          <cell r="EY6">
            <v>25.5</v>
          </cell>
          <cell r="FU6">
            <v>25.5</v>
          </cell>
        </row>
        <row r="7">
          <cell r="EY7">
            <v>16</v>
          </cell>
          <cell r="FU7">
            <v>16</v>
          </cell>
        </row>
        <row r="8">
          <cell r="EY8">
            <v>18.5</v>
          </cell>
          <cell r="FU8">
            <v>18.5</v>
          </cell>
        </row>
        <row r="9">
          <cell r="EY9">
            <v>41.900000000000006</v>
          </cell>
          <cell r="FU9">
            <v>41.900000000000006</v>
          </cell>
        </row>
        <row r="10">
          <cell r="EY10">
            <v>3</v>
          </cell>
          <cell r="FU10">
            <v>3</v>
          </cell>
        </row>
        <row r="11">
          <cell r="EY11">
            <v>17</v>
          </cell>
          <cell r="FU11">
            <v>17</v>
          </cell>
        </row>
        <row r="12">
          <cell r="EY12">
            <v>8</v>
          </cell>
          <cell r="FU12">
            <v>9</v>
          </cell>
        </row>
        <row r="13">
          <cell r="EY13">
            <v>3.7</v>
          </cell>
          <cell r="FU13">
            <v>3.7</v>
          </cell>
        </row>
        <row r="14">
          <cell r="EY14">
            <v>10</v>
          </cell>
          <cell r="FU14">
            <v>10</v>
          </cell>
        </row>
        <row r="15">
          <cell r="EY15">
            <v>2.335</v>
          </cell>
          <cell r="FU15">
            <v>2.3339999999999996</v>
          </cell>
        </row>
        <row r="16">
          <cell r="EY16">
            <v>17</v>
          </cell>
          <cell r="FU16">
            <v>17</v>
          </cell>
        </row>
        <row r="17">
          <cell r="EY17">
            <v>15</v>
          </cell>
          <cell r="FU17">
            <v>15</v>
          </cell>
        </row>
        <row r="18">
          <cell r="EY18">
            <v>17.5</v>
          </cell>
          <cell r="FU18">
            <v>17.5</v>
          </cell>
        </row>
        <row r="19">
          <cell r="EY19">
            <v>9.620000000000001</v>
          </cell>
          <cell r="FU19">
            <v>9.620000000000001</v>
          </cell>
        </row>
        <row r="20">
          <cell r="EY20">
            <v>213</v>
          </cell>
          <cell r="FU20">
            <v>213</v>
          </cell>
        </row>
        <row r="21">
          <cell r="EY21">
            <v>22.5</v>
          </cell>
          <cell r="FU21">
            <v>23.2</v>
          </cell>
        </row>
        <row r="22">
          <cell r="EY22">
            <v>14</v>
          </cell>
          <cell r="FU22">
            <v>14</v>
          </cell>
        </row>
        <row r="23">
          <cell r="EY23">
            <v>9</v>
          </cell>
          <cell r="FU23">
            <v>9</v>
          </cell>
        </row>
        <row r="24">
          <cell r="EY24">
            <v>18</v>
          </cell>
          <cell r="FU24">
            <v>19</v>
          </cell>
        </row>
        <row r="25">
          <cell r="EY25">
            <v>4</v>
          </cell>
          <cell r="FU25">
            <v>4</v>
          </cell>
        </row>
        <row r="26">
          <cell r="EY26">
            <v>15</v>
          </cell>
          <cell r="FU26">
            <v>13</v>
          </cell>
        </row>
        <row r="27">
          <cell r="EY27">
            <v>13</v>
          </cell>
          <cell r="FU27">
            <v>13</v>
          </cell>
        </row>
        <row r="28">
          <cell r="EY28">
            <v>8</v>
          </cell>
          <cell r="FU28">
            <v>7.1</v>
          </cell>
        </row>
        <row r="29">
          <cell r="EY29">
            <v>5.0000000000000009</v>
          </cell>
          <cell r="FU29">
            <v>5.0000000000000009</v>
          </cell>
        </row>
        <row r="30">
          <cell r="EY30">
            <v>57.7</v>
          </cell>
          <cell r="FU30">
            <v>59.95</v>
          </cell>
        </row>
        <row r="31">
          <cell r="EY31">
            <v>9.5500000000000007</v>
          </cell>
          <cell r="FU31">
            <v>9.75</v>
          </cell>
        </row>
        <row r="32">
          <cell r="EY32">
            <v>21</v>
          </cell>
          <cell r="FU32">
            <v>21</v>
          </cell>
        </row>
        <row r="33">
          <cell r="EY33">
            <v>3</v>
          </cell>
          <cell r="FU33">
            <v>4</v>
          </cell>
        </row>
        <row r="34">
          <cell r="EY34">
            <v>62</v>
          </cell>
          <cell r="FU34">
            <v>63.349999999999994</v>
          </cell>
        </row>
        <row r="35">
          <cell r="EY35">
            <v>43</v>
          </cell>
          <cell r="FU35">
            <v>43</v>
          </cell>
        </row>
        <row r="36">
          <cell r="EY36">
            <v>13</v>
          </cell>
          <cell r="FU36">
            <v>14</v>
          </cell>
        </row>
        <row r="37">
          <cell r="EY37">
            <v>32</v>
          </cell>
          <cell r="FU37">
            <v>32</v>
          </cell>
        </row>
        <row r="38">
          <cell r="EY38">
            <v>3.5</v>
          </cell>
          <cell r="FU38">
            <v>4</v>
          </cell>
        </row>
        <row r="39">
          <cell r="EY39">
            <v>13.375</v>
          </cell>
          <cell r="FU39">
            <v>13.5</v>
          </cell>
        </row>
        <row r="40">
          <cell r="EY40">
            <v>29</v>
          </cell>
          <cell r="FU40">
            <v>29</v>
          </cell>
        </row>
        <row r="41">
          <cell r="EY41">
            <v>6</v>
          </cell>
          <cell r="FU41">
            <v>6</v>
          </cell>
        </row>
        <row r="42">
          <cell r="EY42">
            <v>24</v>
          </cell>
          <cell r="FU42">
            <v>24</v>
          </cell>
        </row>
        <row r="43">
          <cell r="FU43">
            <v>860.904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P51"/>
  <sheetViews>
    <sheetView tabSelected="1" view="pageLayout" zoomScaleNormal="100" workbookViewId="0"/>
  </sheetViews>
  <sheetFormatPr defaultColWidth="9.140625" defaultRowHeight="12.75" x14ac:dyDescent="0.2"/>
  <cols>
    <col min="1" max="1" width="17.28515625" style="3" customWidth="1"/>
    <col min="2" max="4" width="15.28515625" style="3" customWidth="1"/>
    <col min="5" max="5" width="15.140625" style="3" customWidth="1"/>
    <col min="6" max="6" width="14.5703125" style="3" customWidth="1"/>
    <col min="7" max="255" width="9.140625" style="3"/>
    <col min="256" max="256" width="17.85546875" style="3" customWidth="1"/>
    <col min="257" max="257" width="10" style="3" customWidth="1"/>
    <col min="258" max="259" width="9.5703125" style="3" customWidth="1"/>
    <col min="260" max="260" width="11.140625" style="3" customWidth="1"/>
    <col min="261" max="262" width="12.42578125" style="3" customWidth="1"/>
    <col min="263" max="511" width="9.140625" style="3"/>
    <col min="512" max="512" width="17.85546875" style="3" customWidth="1"/>
    <col min="513" max="513" width="10" style="3" customWidth="1"/>
    <col min="514" max="515" width="9.5703125" style="3" customWidth="1"/>
    <col min="516" max="516" width="11.140625" style="3" customWidth="1"/>
    <col min="517" max="518" width="12.42578125" style="3" customWidth="1"/>
    <col min="519" max="767" width="9.140625" style="3"/>
    <col min="768" max="768" width="17.85546875" style="3" customWidth="1"/>
    <col min="769" max="769" width="10" style="3" customWidth="1"/>
    <col min="770" max="771" width="9.5703125" style="3" customWidth="1"/>
    <col min="772" max="772" width="11.140625" style="3" customWidth="1"/>
    <col min="773" max="774" width="12.42578125" style="3" customWidth="1"/>
    <col min="775" max="1023" width="9.140625" style="3"/>
    <col min="1024" max="1024" width="17.85546875" style="3" customWidth="1"/>
    <col min="1025" max="1025" width="10" style="3" customWidth="1"/>
    <col min="1026" max="1027" width="9.5703125" style="3" customWidth="1"/>
    <col min="1028" max="1028" width="11.140625" style="3" customWidth="1"/>
    <col min="1029" max="1030" width="12.42578125" style="3" customWidth="1"/>
    <col min="1031" max="1279" width="9.140625" style="3"/>
    <col min="1280" max="1280" width="17.85546875" style="3" customWidth="1"/>
    <col min="1281" max="1281" width="10" style="3" customWidth="1"/>
    <col min="1282" max="1283" width="9.5703125" style="3" customWidth="1"/>
    <col min="1284" max="1284" width="11.140625" style="3" customWidth="1"/>
    <col min="1285" max="1286" width="12.42578125" style="3" customWidth="1"/>
    <col min="1287" max="1535" width="9.140625" style="3"/>
    <col min="1536" max="1536" width="17.85546875" style="3" customWidth="1"/>
    <col min="1537" max="1537" width="10" style="3" customWidth="1"/>
    <col min="1538" max="1539" width="9.5703125" style="3" customWidth="1"/>
    <col min="1540" max="1540" width="11.140625" style="3" customWidth="1"/>
    <col min="1541" max="1542" width="12.42578125" style="3" customWidth="1"/>
    <col min="1543" max="1791" width="9.140625" style="3"/>
    <col min="1792" max="1792" width="17.85546875" style="3" customWidth="1"/>
    <col min="1793" max="1793" width="10" style="3" customWidth="1"/>
    <col min="1794" max="1795" width="9.5703125" style="3" customWidth="1"/>
    <col min="1796" max="1796" width="11.140625" style="3" customWidth="1"/>
    <col min="1797" max="1798" width="12.42578125" style="3" customWidth="1"/>
    <col min="1799" max="2047" width="9.140625" style="3"/>
    <col min="2048" max="2048" width="17.85546875" style="3" customWidth="1"/>
    <col min="2049" max="2049" width="10" style="3" customWidth="1"/>
    <col min="2050" max="2051" width="9.5703125" style="3" customWidth="1"/>
    <col min="2052" max="2052" width="11.140625" style="3" customWidth="1"/>
    <col min="2053" max="2054" width="12.42578125" style="3" customWidth="1"/>
    <col min="2055" max="2303" width="9.140625" style="3"/>
    <col min="2304" max="2304" width="17.85546875" style="3" customWidth="1"/>
    <col min="2305" max="2305" width="10" style="3" customWidth="1"/>
    <col min="2306" max="2307" width="9.5703125" style="3" customWidth="1"/>
    <col min="2308" max="2308" width="11.140625" style="3" customWidth="1"/>
    <col min="2309" max="2310" width="12.42578125" style="3" customWidth="1"/>
    <col min="2311" max="2559" width="9.140625" style="3"/>
    <col min="2560" max="2560" width="17.85546875" style="3" customWidth="1"/>
    <col min="2561" max="2561" width="10" style="3" customWidth="1"/>
    <col min="2562" max="2563" width="9.5703125" style="3" customWidth="1"/>
    <col min="2564" max="2564" width="11.140625" style="3" customWidth="1"/>
    <col min="2565" max="2566" width="12.42578125" style="3" customWidth="1"/>
    <col min="2567" max="2815" width="9.140625" style="3"/>
    <col min="2816" max="2816" width="17.85546875" style="3" customWidth="1"/>
    <col min="2817" max="2817" width="10" style="3" customWidth="1"/>
    <col min="2818" max="2819" width="9.5703125" style="3" customWidth="1"/>
    <col min="2820" max="2820" width="11.140625" style="3" customWidth="1"/>
    <col min="2821" max="2822" width="12.42578125" style="3" customWidth="1"/>
    <col min="2823" max="3071" width="9.140625" style="3"/>
    <col min="3072" max="3072" width="17.85546875" style="3" customWidth="1"/>
    <col min="3073" max="3073" width="10" style="3" customWidth="1"/>
    <col min="3074" max="3075" width="9.5703125" style="3" customWidth="1"/>
    <col min="3076" max="3076" width="11.140625" style="3" customWidth="1"/>
    <col min="3077" max="3078" width="12.42578125" style="3" customWidth="1"/>
    <col min="3079" max="3327" width="9.140625" style="3"/>
    <col min="3328" max="3328" width="17.85546875" style="3" customWidth="1"/>
    <col min="3329" max="3329" width="10" style="3" customWidth="1"/>
    <col min="3330" max="3331" width="9.5703125" style="3" customWidth="1"/>
    <col min="3332" max="3332" width="11.140625" style="3" customWidth="1"/>
    <col min="3333" max="3334" width="12.42578125" style="3" customWidth="1"/>
    <col min="3335" max="3583" width="9.140625" style="3"/>
    <col min="3584" max="3584" width="17.85546875" style="3" customWidth="1"/>
    <col min="3585" max="3585" width="10" style="3" customWidth="1"/>
    <col min="3586" max="3587" width="9.5703125" style="3" customWidth="1"/>
    <col min="3588" max="3588" width="11.140625" style="3" customWidth="1"/>
    <col min="3589" max="3590" width="12.42578125" style="3" customWidth="1"/>
    <col min="3591" max="3839" width="9.140625" style="3"/>
    <col min="3840" max="3840" width="17.85546875" style="3" customWidth="1"/>
    <col min="3841" max="3841" width="10" style="3" customWidth="1"/>
    <col min="3842" max="3843" width="9.5703125" style="3" customWidth="1"/>
    <col min="3844" max="3844" width="11.140625" style="3" customWidth="1"/>
    <col min="3845" max="3846" width="12.42578125" style="3" customWidth="1"/>
    <col min="3847" max="4095" width="9.140625" style="3"/>
    <col min="4096" max="4096" width="17.85546875" style="3" customWidth="1"/>
    <col min="4097" max="4097" width="10" style="3" customWidth="1"/>
    <col min="4098" max="4099" width="9.5703125" style="3" customWidth="1"/>
    <col min="4100" max="4100" width="11.140625" style="3" customWidth="1"/>
    <col min="4101" max="4102" width="12.42578125" style="3" customWidth="1"/>
    <col min="4103" max="4351" width="9.140625" style="3"/>
    <col min="4352" max="4352" width="17.85546875" style="3" customWidth="1"/>
    <col min="4353" max="4353" width="10" style="3" customWidth="1"/>
    <col min="4354" max="4355" width="9.5703125" style="3" customWidth="1"/>
    <col min="4356" max="4356" width="11.140625" style="3" customWidth="1"/>
    <col min="4357" max="4358" width="12.42578125" style="3" customWidth="1"/>
    <col min="4359" max="4607" width="9.140625" style="3"/>
    <col min="4608" max="4608" width="17.85546875" style="3" customWidth="1"/>
    <col min="4609" max="4609" width="10" style="3" customWidth="1"/>
    <col min="4610" max="4611" width="9.5703125" style="3" customWidth="1"/>
    <col min="4612" max="4612" width="11.140625" style="3" customWidth="1"/>
    <col min="4613" max="4614" width="12.42578125" style="3" customWidth="1"/>
    <col min="4615" max="4863" width="9.140625" style="3"/>
    <col min="4864" max="4864" width="17.85546875" style="3" customWidth="1"/>
    <col min="4865" max="4865" width="10" style="3" customWidth="1"/>
    <col min="4866" max="4867" width="9.5703125" style="3" customWidth="1"/>
    <col min="4868" max="4868" width="11.140625" style="3" customWidth="1"/>
    <col min="4869" max="4870" width="12.42578125" style="3" customWidth="1"/>
    <col min="4871" max="5119" width="9.140625" style="3"/>
    <col min="5120" max="5120" width="17.85546875" style="3" customWidth="1"/>
    <col min="5121" max="5121" width="10" style="3" customWidth="1"/>
    <col min="5122" max="5123" width="9.5703125" style="3" customWidth="1"/>
    <col min="5124" max="5124" width="11.140625" style="3" customWidth="1"/>
    <col min="5125" max="5126" width="12.42578125" style="3" customWidth="1"/>
    <col min="5127" max="5375" width="9.140625" style="3"/>
    <col min="5376" max="5376" width="17.85546875" style="3" customWidth="1"/>
    <col min="5377" max="5377" width="10" style="3" customWidth="1"/>
    <col min="5378" max="5379" width="9.5703125" style="3" customWidth="1"/>
    <col min="5380" max="5380" width="11.140625" style="3" customWidth="1"/>
    <col min="5381" max="5382" width="12.42578125" style="3" customWidth="1"/>
    <col min="5383" max="5631" width="9.140625" style="3"/>
    <col min="5632" max="5632" width="17.85546875" style="3" customWidth="1"/>
    <col min="5633" max="5633" width="10" style="3" customWidth="1"/>
    <col min="5634" max="5635" width="9.5703125" style="3" customWidth="1"/>
    <col min="5636" max="5636" width="11.140625" style="3" customWidth="1"/>
    <col min="5637" max="5638" width="12.42578125" style="3" customWidth="1"/>
    <col min="5639" max="5887" width="9.140625" style="3"/>
    <col min="5888" max="5888" width="17.85546875" style="3" customWidth="1"/>
    <col min="5889" max="5889" width="10" style="3" customWidth="1"/>
    <col min="5890" max="5891" width="9.5703125" style="3" customWidth="1"/>
    <col min="5892" max="5892" width="11.140625" style="3" customWidth="1"/>
    <col min="5893" max="5894" width="12.42578125" style="3" customWidth="1"/>
    <col min="5895" max="6143" width="9.140625" style="3"/>
    <col min="6144" max="6144" width="17.85546875" style="3" customWidth="1"/>
    <col min="6145" max="6145" width="10" style="3" customWidth="1"/>
    <col min="6146" max="6147" width="9.5703125" style="3" customWidth="1"/>
    <col min="6148" max="6148" width="11.140625" style="3" customWidth="1"/>
    <col min="6149" max="6150" width="12.42578125" style="3" customWidth="1"/>
    <col min="6151" max="6399" width="9.140625" style="3"/>
    <col min="6400" max="6400" width="17.85546875" style="3" customWidth="1"/>
    <col min="6401" max="6401" width="10" style="3" customWidth="1"/>
    <col min="6402" max="6403" width="9.5703125" style="3" customWidth="1"/>
    <col min="6404" max="6404" width="11.140625" style="3" customWidth="1"/>
    <col min="6405" max="6406" width="12.42578125" style="3" customWidth="1"/>
    <col min="6407" max="6655" width="9.140625" style="3"/>
    <col min="6656" max="6656" width="17.85546875" style="3" customWidth="1"/>
    <col min="6657" max="6657" width="10" style="3" customWidth="1"/>
    <col min="6658" max="6659" width="9.5703125" style="3" customWidth="1"/>
    <col min="6660" max="6660" width="11.140625" style="3" customWidth="1"/>
    <col min="6661" max="6662" width="12.42578125" style="3" customWidth="1"/>
    <col min="6663" max="6911" width="9.140625" style="3"/>
    <col min="6912" max="6912" width="17.85546875" style="3" customWidth="1"/>
    <col min="6913" max="6913" width="10" style="3" customWidth="1"/>
    <col min="6914" max="6915" width="9.5703125" style="3" customWidth="1"/>
    <col min="6916" max="6916" width="11.140625" style="3" customWidth="1"/>
    <col min="6917" max="6918" width="12.42578125" style="3" customWidth="1"/>
    <col min="6919" max="7167" width="9.140625" style="3"/>
    <col min="7168" max="7168" width="17.85546875" style="3" customWidth="1"/>
    <col min="7169" max="7169" width="10" style="3" customWidth="1"/>
    <col min="7170" max="7171" width="9.5703125" style="3" customWidth="1"/>
    <col min="7172" max="7172" width="11.140625" style="3" customWidth="1"/>
    <col min="7173" max="7174" width="12.42578125" style="3" customWidth="1"/>
    <col min="7175" max="7423" width="9.140625" style="3"/>
    <col min="7424" max="7424" width="17.85546875" style="3" customWidth="1"/>
    <col min="7425" max="7425" width="10" style="3" customWidth="1"/>
    <col min="7426" max="7427" width="9.5703125" style="3" customWidth="1"/>
    <col min="7428" max="7428" width="11.140625" style="3" customWidth="1"/>
    <col min="7429" max="7430" width="12.42578125" style="3" customWidth="1"/>
    <col min="7431" max="7679" width="9.140625" style="3"/>
    <col min="7680" max="7680" width="17.85546875" style="3" customWidth="1"/>
    <col min="7681" max="7681" width="10" style="3" customWidth="1"/>
    <col min="7682" max="7683" width="9.5703125" style="3" customWidth="1"/>
    <col min="7684" max="7684" width="11.140625" style="3" customWidth="1"/>
    <col min="7685" max="7686" width="12.42578125" style="3" customWidth="1"/>
    <col min="7687" max="7935" width="9.140625" style="3"/>
    <col min="7936" max="7936" width="17.85546875" style="3" customWidth="1"/>
    <col min="7937" max="7937" width="10" style="3" customWidth="1"/>
    <col min="7938" max="7939" width="9.5703125" style="3" customWidth="1"/>
    <col min="7940" max="7940" width="11.140625" style="3" customWidth="1"/>
    <col min="7941" max="7942" width="12.42578125" style="3" customWidth="1"/>
    <col min="7943" max="8191" width="9.140625" style="3"/>
    <col min="8192" max="8192" width="17.85546875" style="3" customWidth="1"/>
    <col min="8193" max="8193" width="10" style="3" customWidth="1"/>
    <col min="8194" max="8195" width="9.5703125" style="3" customWidth="1"/>
    <col min="8196" max="8196" width="11.140625" style="3" customWidth="1"/>
    <col min="8197" max="8198" width="12.42578125" style="3" customWidth="1"/>
    <col min="8199" max="8447" width="9.140625" style="3"/>
    <col min="8448" max="8448" width="17.85546875" style="3" customWidth="1"/>
    <col min="8449" max="8449" width="10" style="3" customWidth="1"/>
    <col min="8450" max="8451" width="9.5703125" style="3" customWidth="1"/>
    <col min="8452" max="8452" width="11.140625" style="3" customWidth="1"/>
    <col min="8453" max="8454" width="12.42578125" style="3" customWidth="1"/>
    <col min="8455" max="8703" width="9.140625" style="3"/>
    <col min="8704" max="8704" width="17.85546875" style="3" customWidth="1"/>
    <col min="8705" max="8705" width="10" style="3" customWidth="1"/>
    <col min="8706" max="8707" width="9.5703125" style="3" customWidth="1"/>
    <col min="8708" max="8708" width="11.140625" style="3" customWidth="1"/>
    <col min="8709" max="8710" width="12.42578125" style="3" customWidth="1"/>
    <col min="8711" max="8959" width="9.140625" style="3"/>
    <col min="8960" max="8960" width="17.85546875" style="3" customWidth="1"/>
    <col min="8961" max="8961" width="10" style="3" customWidth="1"/>
    <col min="8962" max="8963" width="9.5703125" style="3" customWidth="1"/>
    <col min="8964" max="8964" width="11.140625" style="3" customWidth="1"/>
    <col min="8965" max="8966" width="12.42578125" style="3" customWidth="1"/>
    <col min="8967" max="9215" width="9.140625" style="3"/>
    <col min="9216" max="9216" width="17.85546875" style="3" customWidth="1"/>
    <col min="9217" max="9217" width="10" style="3" customWidth="1"/>
    <col min="9218" max="9219" width="9.5703125" style="3" customWidth="1"/>
    <col min="9220" max="9220" width="11.140625" style="3" customWidth="1"/>
    <col min="9221" max="9222" width="12.42578125" style="3" customWidth="1"/>
    <col min="9223" max="9471" width="9.140625" style="3"/>
    <col min="9472" max="9472" width="17.85546875" style="3" customWidth="1"/>
    <col min="9473" max="9473" width="10" style="3" customWidth="1"/>
    <col min="9474" max="9475" width="9.5703125" style="3" customWidth="1"/>
    <col min="9476" max="9476" width="11.140625" style="3" customWidth="1"/>
    <col min="9477" max="9478" width="12.42578125" style="3" customWidth="1"/>
    <col min="9479" max="9727" width="9.140625" style="3"/>
    <col min="9728" max="9728" width="17.85546875" style="3" customWidth="1"/>
    <col min="9729" max="9729" width="10" style="3" customWidth="1"/>
    <col min="9730" max="9731" width="9.5703125" style="3" customWidth="1"/>
    <col min="9732" max="9732" width="11.140625" style="3" customWidth="1"/>
    <col min="9733" max="9734" width="12.42578125" style="3" customWidth="1"/>
    <col min="9735" max="9983" width="9.140625" style="3"/>
    <col min="9984" max="9984" width="17.85546875" style="3" customWidth="1"/>
    <col min="9985" max="9985" width="10" style="3" customWidth="1"/>
    <col min="9986" max="9987" width="9.5703125" style="3" customWidth="1"/>
    <col min="9988" max="9988" width="11.140625" style="3" customWidth="1"/>
    <col min="9989" max="9990" width="12.42578125" style="3" customWidth="1"/>
    <col min="9991" max="10239" width="9.140625" style="3"/>
    <col min="10240" max="10240" width="17.85546875" style="3" customWidth="1"/>
    <col min="10241" max="10241" width="10" style="3" customWidth="1"/>
    <col min="10242" max="10243" width="9.5703125" style="3" customWidth="1"/>
    <col min="10244" max="10244" width="11.140625" style="3" customWidth="1"/>
    <col min="10245" max="10246" width="12.42578125" style="3" customWidth="1"/>
    <col min="10247" max="10495" width="9.140625" style="3"/>
    <col min="10496" max="10496" width="17.85546875" style="3" customWidth="1"/>
    <col min="10497" max="10497" width="10" style="3" customWidth="1"/>
    <col min="10498" max="10499" width="9.5703125" style="3" customWidth="1"/>
    <col min="10500" max="10500" width="11.140625" style="3" customWidth="1"/>
    <col min="10501" max="10502" width="12.42578125" style="3" customWidth="1"/>
    <col min="10503" max="10751" width="9.140625" style="3"/>
    <col min="10752" max="10752" width="17.85546875" style="3" customWidth="1"/>
    <col min="10753" max="10753" width="10" style="3" customWidth="1"/>
    <col min="10754" max="10755" width="9.5703125" style="3" customWidth="1"/>
    <col min="10756" max="10756" width="11.140625" style="3" customWidth="1"/>
    <col min="10757" max="10758" width="12.42578125" style="3" customWidth="1"/>
    <col min="10759" max="11007" width="9.140625" style="3"/>
    <col min="11008" max="11008" width="17.85546875" style="3" customWidth="1"/>
    <col min="11009" max="11009" width="10" style="3" customWidth="1"/>
    <col min="11010" max="11011" width="9.5703125" style="3" customWidth="1"/>
    <col min="11012" max="11012" width="11.140625" style="3" customWidth="1"/>
    <col min="11013" max="11014" width="12.42578125" style="3" customWidth="1"/>
    <col min="11015" max="11263" width="9.140625" style="3"/>
    <col min="11264" max="11264" width="17.85546875" style="3" customWidth="1"/>
    <col min="11265" max="11265" width="10" style="3" customWidth="1"/>
    <col min="11266" max="11267" width="9.5703125" style="3" customWidth="1"/>
    <col min="11268" max="11268" width="11.140625" style="3" customWidth="1"/>
    <col min="11269" max="11270" width="12.42578125" style="3" customWidth="1"/>
    <col min="11271" max="11519" width="9.140625" style="3"/>
    <col min="11520" max="11520" width="17.85546875" style="3" customWidth="1"/>
    <col min="11521" max="11521" width="10" style="3" customWidth="1"/>
    <col min="11522" max="11523" width="9.5703125" style="3" customWidth="1"/>
    <col min="11524" max="11524" width="11.140625" style="3" customWidth="1"/>
    <col min="11525" max="11526" width="12.42578125" style="3" customWidth="1"/>
    <col min="11527" max="11775" width="9.140625" style="3"/>
    <col min="11776" max="11776" width="17.85546875" style="3" customWidth="1"/>
    <col min="11777" max="11777" width="10" style="3" customWidth="1"/>
    <col min="11778" max="11779" width="9.5703125" style="3" customWidth="1"/>
    <col min="11780" max="11780" width="11.140625" style="3" customWidth="1"/>
    <col min="11781" max="11782" width="12.42578125" style="3" customWidth="1"/>
    <col min="11783" max="12031" width="9.140625" style="3"/>
    <col min="12032" max="12032" width="17.85546875" style="3" customWidth="1"/>
    <col min="12033" max="12033" width="10" style="3" customWidth="1"/>
    <col min="12034" max="12035" width="9.5703125" style="3" customWidth="1"/>
    <col min="12036" max="12036" width="11.140625" style="3" customWidth="1"/>
    <col min="12037" max="12038" width="12.42578125" style="3" customWidth="1"/>
    <col min="12039" max="12287" width="9.140625" style="3"/>
    <col min="12288" max="12288" width="17.85546875" style="3" customWidth="1"/>
    <col min="12289" max="12289" width="10" style="3" customWidth="1"/>
    <col min="12290" max="12291" width="9.5703125" style="3" customWidth="1"/>
    <col min="12292" max="12292" width="11.140625" style="3" customWidth="1"/>
    <col min="12293" max="12294" width="12.42578125" style="3" customWidth="1"/>
    <col min="12295" max="12543" width="9.140625" style="3"/>
    <col min="12544" max="12544" width="17.85546875" style="3" customWidth="1"/>
    <col min="12545" max="12545" width="10" style="3" customWidth="1"/>
    <col min="12546" max="12547" width="9.5703125" style="3" customWidth="1"/>
    <col min="12548" max="12548" width="11.140625" style="3" customWidth="1"/>
    <col min="12549" max="12550" width="12.42578125" style="3" customWidth="1"/>
    <col min="12551" max="12799" width="9.140625" style="3"/>
    <col min="12800" max="12800" width="17.85546875" style="3" customWidth="1"/>
    <col min="12801" max="12801" width="10" style="3" customWidth="1"/>
    <col min="12802" max="12803" width="9.5703125" style="3" customWidth="1"/>
    <col min="12804" max="12804" width="11.140625" style="3" customWidth="1"/>
    <col min="12805" max="12806" width="12.42578125" style="3" customWidth="1"/>
    <col min="12807" max="13055" width="9.140625" style="3"/>
    <col min="13056" max="13056" width="17.85546875" style="3" customWidth="1"/>
    <col min="13057" max="13057" width="10" style="3" customWidth="1"/>
    <col min="13058" max="13059" width="9.5703125" style="3" customWidth="1"/>
    <col min="13060" max="13060" width="11.140625" style="3" customWidth="1"/>
    <col min="13061" max="13062" width="12.42578125" style="3" customWidth="1"/>
    <col min="13063" max="13311" width="9.140625" style="3"/>
    <col min="13312" max="13312" width="17.85546875" style="3" customWidth="1"/>
    <col min="13313" max="13313" width="10" style="3" customWidth="1"/>
    <col min="13314" max="13315" width="9.5703125" style="3" customWidth="1"/>
    <col min="13316" max="13316" width="11.140625" style="3" customWidth="1"/>
    <col min="13317" max="13318" width="12.42578125" style="3" customWidth="1"/>
    <col min="13319" max="13567" width="9.140625" style="3"/>
    <col min="13568" max="13568" width="17.85546875" style="3" customWidth="1"/>
    <col min="13569" max="13569" width="10" style="3" customWidth="1"/>
    <col min="13570" max="13571" width="9.5703125" style="3" customWidth="1"/>
    <col min="13572" max="13572" width="11.140625" style="3" customWidth="1"/>
    <col min="13573" max="13574" width="12.42578125" style="3" customWidth="1"/>
    <col min="13575" max="13823" width="9.140625" style="3"/>
    <col min="13824" max="13824" width="17.85546875" style="3" customWidth="1"/>
    <col min="13825" max="13825" width="10" style="3" customWidth="1"/>
    <col min="13826" max="13827" width="9.5703125" style="3" customWidth="1"/>
    <col min="13828" max="13828" width="11.140625" style="3" customWidth="1"/>
    <col min="13829" max="13830" width="12.42578125" style="3" customWidth="1"/>
    <col min="13831" max="14079" width="9.140625" style="3"/>
    <col min="14080" max="14080" width="17.85546875" style="3" customWidth="1"/>
    <col min="14081" max="14081" width="10" style="3" customWidth="1"/>
    <col min="14082" max="14083" width="9.5703125" style="3" customWidth="1"/>
    <col min="14084" max="14084" width="11.140625" style="3" customWidth="1"/>
    <col min="14085" max="14086" width="12.42578125" style="3" customWidth="1"/>
    <col min="14087" max="14335" width="9.140625" style="3"/>
    <col min="14336" max="14336" width="17.85546875" style="3" customWidth="1"/>
    <col min="14337" max="14337" width="10" style="3" customWidth="1"/>
    <col min="14338" max="14339" width="9.5703125" style="3" customWidth="1"/>
    <col min="14340" max="14340" width="11.140625" style="3" customWidth="1"/>
    <col min="14341" max="14342" width="12.42578125" style="3" customWidth="1"/>
    <col min="14343" max="14591" width="9.140625" style="3"/>
    <col min="14592" max="14592" width="17.85546875" style="3" customWidth="1"/>
    <col min="14593" max="14593" width="10" style="3" customWidth="1"/>
    <col min="14594" max="14595" width="9.5703125" style="3" customWidth="1"/>
    <col min="14596" max="14596" width="11.140625" style="3" customWidth="1"/>
    <col min="14597" max="14598" width="12.42578125" style="3" customWidth="1"/>
    <col min="14599" max="14847" width="9.140625" style="3"/>
    <col min="14848" max="14848" width="17.85546875" style="3" customWidth="1"/>
    <col min="14849" max="14849" width="10" style="3" customWidth="1"/>
    <col min="14850" max="14851" width="9.5703125" style="3" customWidth="1"/>
    <col min="14852" max="14852" width="11.140625" style="3" customWidth="1"/>
    <col min="14853" max="14854" width="12.42578125" style="3" customWidth="1"/>
    <col min="14855" max="15103" width="9.140625" style="3"/>
    <col min="15104" max="15104" width="17.85546875" style="3" customWidth="1"/>
    <col min="15105" max="15105" width="10" style="3" customWidth="1"/>
    <col min="15106" max="15107" width="9.5703125" style="3" customWidth="1"/>
    <col min="15108" max="15108" width="11.140625" style="3" customWidth="1"/>
    <col min="15109" max="15110" width="12.42578125" style="3" customWidth="1"/>
    <col min="15111" max="15359" width="9.140625" style="3"/>
    <col min="15360" max="15360" width="17.85546875" style="3" customWidth="1"/>
    <col min="15361" max="15361" width="10" style="3" customWidth="1"/>
    <col min="15362" max="15363" width="9.5703125" style="3" customWidth="1"/>
    <col min="15364" max="15364" width="11.140625" style="3" customWidth="1"/>
    <col min="15365" max="15366" width="12.42578125" style="3" customWidth="1"/>
    <col min="15367" max="15615" width="9.140625" style="3"/>
    <col min="15616" max="15616" width="17.85546875" style="3" customWidth="1"/>
    <col min="15617" max="15617" width="10" style="3" customWidth="1"/>
    <col min="15618" max="15619" width="9.5703125" style="3" customWidth="1"/>
    <col min="15620" max="15620" width="11.140625" style="3" customWidth="1"/>
    <col min="15621" max="15622" width="12.42578125" style="3" customWidth="1"/>
    <col min="15623" max="15871" width="9.140625" style="3"/>
    <col min="15872" max="15872" width="17.85546875" style="3" customWidth="1"/>
    <col min="15873" max="15873" width="10" style="3" customWidth="1"/>
    <col min="15874" max="15875" width="9.5703125" style="3" customWidth="1"/>
    <col min="15876" max="15876" width="11.140625" style="3" customWidth="1"/>
    <col min="15877" max="15878" width="12.42578125" style="3" customWidth="1"/>
    <col min="15879" max="16127" width="9.140625" style="3"/>
    <col min="16128" max="16128" width="17.85546875" style="3" customWidth="1"/>
    <col min="16129" max="16129" width="10" style="3" customWidth="1"/>
    <col min="16130" max="16131" width="9.5703125" style="3" customWidth="1"/>
    <col min="16132" max="16132" width="11.140625" style="3" customWidth="1"/>
    <col min="16133" max="16134" width="12.42578125" style="3" customWidth="1"/>
    <col min="16135" max="16384" width="9.140625" style="3"/>
  </cols>
  <sheetData>
    <row r="1" spans="1:6" ht="16.5" thickBot="1" x14ac:dyDescent="0.3">
      <c r="A1" s="1"/>
      <c r="B1" s="36" t="s">
        <v>0</v>
      </c>
      <c r="C1" s="37"/>
      <c r="D1" s="38"/>
      <c r="E1" s="2" t="s">
        <v>1</v>
      </c>
      <c r="F1" s="2" t="s">
        <v>1</v>
      </c>
    </row>
    <row r="2" spans="1:6" ht="16.5" thickBot="1" x14ac:dyDescent="0.3">
      <c r="A2" s="4" t="s">
        <v>2</v>
      </c>
      <c r="B2" s="5">
        <v>2016</v>
      </c>
      <c r="C2" s="6">
        <v>2017</v>
      </c>
      <c r="D2" s="6" t="s">
        <v>3</v>
      </c>
      <c r="E2" s="7" t="s">
        <v>4</v>
      </c>
      <c r="F2" s="7" t="s">
        <v>5</v>
      </c>
    </row>
    <row r="3" spans="1:6" x14ac:dyDescent="0.2">
      <c r="A3" s="8" t="s">
        <v>6</v>
      </c>
      <c r="B3" s="9">
        <v>6</v>
      </c>
      <c r="C3" s="10">
        <f>'[1]Progress Report Input'!EY4</f>
        <v>6</v>
      </c>
      <c r="D3" s="11">
        <f>'[1]Progress Report Input'!FU4</f>
        <v>6</v>
      </c>
      <c r="E3" s="12">
        <f>SUM(C3-B3) /B3</f>
        <v>0</v>
      </c>
      <c r="F3" s="12">
        <f t="shared" ref="F3:F41" si="0">SUM(D3-C3) /C3</f>
        <v>0</v>
      </c>
    </row>
    <row r="4" spans="1:6" x14ac:dyDescent="0.2">
      <c r="A4" s="13" t="s">
        <v>7</v>
      </c>
      <c r="B4" s="14">
        <v>5</v>
      </c>
      <c r="C4" s="15">
        <f>'[1]Progress Report Input'!EY5</f>
        <v>5</v>
      </c>
      <c r="D4" s="16">
        <f>'[1]Progress Report Input'!FU5</f>
        <v>5</v>
      </c>
      <c r="E4" s="17">
        <f t="shared" ref="E4:E41" si="1">SUM(C4-B4) /B4</f>
        <v>0</v>
      </c>
      <c r="F4" s="17">
        <f t="shared" si="0"/>
        <v>0</v>
      </c>
    </row>
    <row r="5" spans="1:6" x14ac:dyDescent="0.2">
      <c r="A5" s="13" t="s">
        <v>8</v>
      </c>
      <c r="B5" s="14">
        <v>25.5</v>
      </c>
      <c r="C5" s="15">
        <f>'[1]Progress Report Input'!EY6</f>
        <v>25.5</v>
      </c>
      <c r="D5" s="16">
        <f>'[1]Progress Report Input'!FU6</f>
        <v>25.5</v>
      </c>
      <c r="E5" s="17">
        <f t="shared" si="1"/>
        <v>0</v>
      </c>
      <c r="F5" s="17">
        <f t="shared" si="0"/>
        <v>0</v>
      </c>
    </row>
    <row r="6" spans="1:6" x14ac:dyDescent="0.2">
      <c r="A6" s="13" t="s">
        <v>9</v>
      </c>
      <c r="B6" s="14">
        <v>16</v>
      </c>
      <c r="C6" s="15">
        <f>'[1]Progress Report Input'!EY7</f>
        <v>16</v>
      </c>
      <c r="D6" s="16">
        <f>'[1]Progress Report Input'!FU7</f>
        <v>16</v>
      </c>
      <c r="E6" s="17">
        <f t="shared" si="1"/>
        <v>0</v>
      </c>
      <c r="F6" s="17">
        <f t="shared" si="0"/>
        <v>0</v>
      </c>
    </row>
    <row r="7" spans="1:6" x14ac:dyDescent="0.2">
      <c r="A7" s="13" t="s">
        <v>10</v>
      </c>
      <c r="B7" s="14">
        <v>18.5</v>
      </c>
      <c r="C7" s="15">
        <f>'[1]Progress Report Input'!EY8</f>
        <v>18.5</v>
      </c>
      <c r="D7" s="16">
        <f>'[1]Progress Report Input'!FU8</f>
        <v>18.5</v>
      </c>
      <c r="E7" s="17">
        <f t="shared" si="1"/>
        <v>0</v>
      </c>
      <c r="F7" s="17">
        <f t="shared" si="0"/>
        <v>0</v>
      </c>
    </row>
    <row r="8" spans="1:6" x14ac:dyDescent="0.2">
      <c r="A8" s="13" t="s">
        <v>11</v>
      </c>
      <c r="B8" s="14">
        <v>41.900000000000006</v>
      </c>
      <c r="C8" s="15">
        <f>'[1]Progress Report Input'!EY9</f>
        <v>41.900000000000006</v>
      </c>
      <c r="D8" s="16">
        <f>'[1]Progress Report Input'!FU9</f>
        <v>41.900000000000006</v>
      </c>
      <c r="E8" s="17">
        <f t="shared" si="1"/>
        <v>0</v>
      </c>
      <c r="F8" s="17">
        <f t="shared" si="0"/>
        <v>0</v>
      </c>
    </row>
    <row r="9" spans="1:6" x14ac:dyDescent="0.2">
      <c r="A9" s="13" t="s">
        <v>12</v>
      </c>
      <c r="B9" s="14">
        <v>3</v>
      </c>
      <c r="C9" s="15">
        <f>'[1]Progress Report Input'!EY10</f>
        <v>3</v>
      </c>
      <c r="D9" s="16">
        <f>'[1]Progress Report Input'!FU10</f>
        <v>3</v>
      </c>
      <c r="E9" s="17">
        <f t="shared" si="1"/>
        <v>0</v>
      </c>
      <c r="F9" s="17">
        <f t="shared" si="0"/>
        <v>0</v>
      </c>
    </row>
    <row r="10" spans="1:6" x14ac:dyDescent="0.2">
      <c r="A10" s="13" t="s">
        <v>13</v>
      </c>
      <c r="B10" s="14">
        <v>17</v>
      </c>
      <c r="C10" s="15">
        <f>'[1]Progress Report Input'!EY11</f>
        <v>17</v>
      </c>
      <c r="D10" s="16">
        <f>'[1]Progress Report Input'!FU11</f>
        <v>17</v>
      </c>
      <c r="E10" s="17">
        <f t="shared" si="1"/>
        <v>0</v>
      </c>
      <c r="F10" s="17">
        <f t="shared" si="0"/>
        <v>0</v>
      </c>
    </row>
    <row r="11" spans="1:6" x14ac:dyDescent="0.2">
      <c r="A11" s="13" t="s">
        <v>14</v>
      </c>
      <c r="B11" s="14">
        <v>8</v>
      </c>
      <c r="C11" s="15">
        <f>'[1]Progress Report Input'!EY12</f>
        <v>8</v>
      </c>
      <c r="D11" s="16">
        <f>'[1]Progress Report Input'!FU12</f>
        <v>9</v>
      </c>
      <c r="E11" s="17">
        <f t="shared" si="1"/>
        <v>0</v>
      </c>
      <c r="F11" s="17">
        <f t="shared" si="0"/>
        <v>0.125</v>
      </c>
    </row>
    <row r="12" spans="1:6" x14ac:dyDescent="0.2">
      <c r="A12" s="13" t="s">
        <v>15</v>
      </c>
      <c r="B12" s="14">
        <v>3.7</v>
      </c>
      <c r="C12" s="15">
        <f>'[1]Progress Report Input'!EY13</f>
        <v>3.7</v>
      </c>
      <c r="D12" s="16">
        <f>'[1]Progress Report Input'!FU13</f>
        <v>3.7</v>
      </c>
      <c r="E12" s="17">
        <f t="shared" si="1"/>
        <v>0</v>
      </c>
      <c r="F12" s="17">
        <f t="shared" si="0"/>
        <v>0</v>
      </c>
    </row>
    <row r="13" spans="1:6" x14ac:dyDescent="0.2">
      <c r="A13" s="13" t="s">
        <v>16</v>
      </c>
      <c r="B13" s="14">
        <v>10</v>
      </c>
      <c r="C13" s="15">
        <f>'[1]Progress Report Input'!EY14</f>
        <v>10</v>
      </c>
      <c r="D13" s="16">
        <f>'[1]Progress Report Input'!FU14</f>
        <v>10</v>
      </c>
      <c r="E13" s="17">
        <f t="shared" si="1"/>
        <v>0</v>
      </c>
      <c r="F13" s="17">
        <f t="shared" si="0"/>
        <v>0</v>
      </c>
    </row>
    <row r="14" spans="1:6" x14ac:dyDescent="0.2">
      <c r="A14" s="13" t="s">
        <v>17</v>
      </c>
      <c r="B14" s="14">
        <v>2.3729999999999993</v>
      </c>
      <c r="C14" s="15">
        <f>'[1]Progress Report Input'!EY15</f>
        <v>2.335</v>
      </c>
      <c r="D14" s="16">
        <f>'[1]Progress Report Input'!FU15</f>
        <v>2.3339999999999996</v>
      </c>
      <c r="E14" s="17">
        <f t="shared" si="1"/>
        <v>-1.601348504003345E-2</v>
      </c>
      <c r="F14" s="17">
        <f t="shared" si="0"/>
        <v>-4.2826552462541071E-4</v>
      </c>
    </row>
    <row r="15" spans="1:6" x14ac:dyDescent="0.2">
      <c r="A15" s="13" t="s">
        <v>18</v>
      </c>
      <c r="B15" s="14">
        <v>17</v>
      </c>
      <c r="C15" s="15">
        <f>'[1]Progress Report Input'!EY16</f>
        <v>17</v>
      </c>
      <c r="D15" s="16">
        <f>'[1]Progress Report Input'!FU16</f>
        <v>17</v>
      </c>
      <c r="E15" s="17">
        <f t="shared" si="1"/>
        <v>0</v>
      </c>
      <c r="F15" s="17">
        <f t="shared" si="0"/>
        <v>0</v>
      </c>
    </row>
    <row r="16" spans="1:6" x14ac:dyDescent="0.2">
      <c r="A16" s="13" t="s">
        <v>19</v>
      </c>
      <c r="B16" s="14">
        <v>15</v>
      </c>
      <c r="C16" s="15">
        <f>'[1]Progress Report Input'!EY17</f>
        <v>15</v>
      </c>
      <c r="D16" s="16">
        <f>'[1]Progress Report Input'!FU17</f>
        <v>15</v>
      </c>
      <c r="E16" s="17">
        <f t="shared" si="1"/>
        <v>0</v>
      </c>
      <c r="F16" s="17">
        <f t="shared" si="0"/>
        <v>0</v>
      </c>
    </row>
    <row r="17" spans="1:6" x14ac:dyDescent="0.2">
      <c r="A17" s="13" t="s">
        <v>20</v>
      </c>
      <c r="B17" s="14">
        <v>16.5</v>
      </c>
      <c r="C17" s="15">
        <f>'[1]Progress Report Input'!EY18</f>
        <v>17.5</v>
      </c>
      <c r="D17" s="16">
        <f>'[1]Progress Report Input'!FU18</f>
        <v>17.5</v>
      </c>
      <c r="E17" s="17">
        <f t="shared" si="1"/>
        <v>6.0606060606060608E-2</v>
      </c>
      <c r="F17" s="17">
        <f t="shared" si="0"/>
        <v>0</v>
      </c>
    </row>
    <row r="18" spans="1:6" x14ac:dyDescent="0.2">
      <c r="A18" s="13" t="s">
        <v>21</v>
      </c>
      <c r="B18" s="14">
        <v>9.9</v>
      </c>
      <c r="C18" s="15">
        <f>'[1]Progress Report Input'!EY19</f>
        <v>9.620000000000001</v>
      </c>
      <c r="D18" s="16">
        <f>'[1]Progress Report Input'!FU19</f>
        <v>9.620000000000001</v>
      </c>
      <c r="E18" s="17">
        <f t="shared" si="1"/>
        <v>-2.8282828282828219E-2</v>
      </c>
      <c r="F18" s="17">
        <f t="shared" si="0"/>
        <v>0</v>
      </c>
    </row>
    <row r="19" spans="1:6" x14ac:dyDescent="0.2">
      <c r="A19" s="13" t="s">
        <v>22</v>
      </c>
      <c r="B19" s="14">
        <v>213</v>
      </c>
      <c r="C19" s="15">
        <f>'[1]Progress Report Input'!EY20</f>
        <v>213</v>
      </c>
      <c r="D19" s="16">
        <f>'[1]Progress Report Input'!FU20</f>
        <v>213</v>
      </c>
      <c r="E19" s="17">
        <f t="shared" si="1"/>
        <v>0</v>
      </c>
      <c r="F19" s="17">
        <f t="shared" si="0"/>
        <v>0</v>
      </c>
    </row>
    <row r="20" spans="1:6" x14ac:dyDescent="0.2">
      <c r="A20" s="13" t="s">
        <v>23</v>
      </c>
      <c r="B20" s="14">
        <v>22.200000000000003</v>
      </c>
      <c r="C20" s="15">
        <f>'[1]Progress Report Input'!EY21</f>
        <v>22.5</v>
      </c>
      <c r="D20" s="16">
        <f>'[1]Progress Report Input'!FU21</f>
        <v>23.2</v>
      </c>
      <c r="E20" s="17">
        <f t="shared" si="1"/>
        <v>1.3513513513513384E-2</v>
      </c>
      <c r="F20" s="17">
        <f t="shared" si="0"/>
        <v>3.1111111111111079E-2</v>
      </c>
    </row>
    <row r="21" spans="1:6" x14ac:dyDescent="0.2">
      <c r="A21" s="13" t="s">
        <v>24</v>
      </c>
      <c r="B21" s="14">
        <v>14</v>
      </c>
      <c r="C21" s="15">
        <f>'[1]Progress Report Input'!EY22</f>
        <v>14</v>
      </c>
      <c r="D21" s="16">
        <f>'[1]Progress Report Input'!FU22</f>
        <v>14</v>
      </c>
      <c r="E21" s="17">
        <f t="shared" si="1"/>
        <v>0</v>
      </c>
      <c r="F21" s="17">
        <f t="shared" si="0"/>
        <v>0</v>
      </c>
    </row>
    <row r="22" spans="1:6" x14ac:dyDescent="0.2">
      <c r="A22" s="13" t="s">
        <v>25</v>
      </c>
      <c r="B22" s="14">
        <v>9</v>
      </c>
      <c r="C22" s="15">
        <f>'[1]Progress Report Input'!EY23</f>
        <v>9</v>
      </c>
      <c r="D22" s="16">
        <f>'[1]Progress Report Input'!FU23</f>
        <v>9</v>
      </c>
      <c r="E22" s="17">
        <f t="shared" si="1"/>
        <v>0</v>
      </c>
      <c r="F22" s="17">
        <f t="shared" si="0"/>
        <v>0</v>
      </c>
    </row>
    <row r="23" spans="1:6" x14ac:dyDescent="0.2">
      <c r="A23" s="13" t="s">
        <v>26</v>
      </c>
      <c r="B23" s="14">
        <v>18</v>
      </c>
      <c r="C23" s="15">
        <f>'[1]Progress Report Input'!EY24</f>
        <v>18</v>
      </c>
      <c r="D23" s="16">
        <f>'[1]Progress Report Input'!FU24</f>
        <v>19</v>
      </c>
      <c r="E23" s="17">
        <f t="shared" si="1"/>
        <v>0</v>
      </c>
      <c r="F23" s="17">
        <f t="shared" si="0"/>
        <v>5.5555555555555552E-2</v>
      </c>
    </row>
    <row r="24" spans="1:6" x14ac:dyDescent="0.2">
      <c r="A24" s="13" t="s">
        <v>27</v>
      </c>
      <c r="B24" s="14">
        <v>4</v>
      </c>
      <c r="C24" s="15">
        <f>'[1]Progress Report Input'!EY25</f>
        <v>4</v>
      </c>
      <c r="D24" s="16">
        <f>'[1]Progress Report Input'!FU25</f>
        <v>4</v>
      </c>
      <c r="E24" s="17">
        <f t="shared" si="1"/>
        <v>0</v>
      </c>
      <c r="F24" s="17">
        <f t="shared" si="0"/>
        <v>0</v>
      </c>
    </row>
    <row r="25" spans="1:6" x14ac:dyDescent="0.2">
      <c r="A25" s="13" t="s">
        <v>28</v>
      </c>
      <c r="B25" s="14">
        <v>15</v>
      </c>
      <c r="C25" s="15">
        <f>'[1]Progress Report Input'!EY26</f>
        <v>15</v>
      </c>
      <c r="D25" s="16">
        <f>'[1]Progress Report Input'!FU26</f>
        <v>13</v>
      </c>
      <c r="E25" s="17">
        <f t="shared" si="1"/>
        <v>0</v>
      </c>
      <c r="F25" s="17">
        <f t="shared" si="0"/>
        <v>-0.13333333333333333</v>
      </c>
    </row>
    <row r="26" spans="1:6" x14ac:dyDescent="0.2">
      <c r="A26" s="13" t="s">
        <v>29</v>
      </c>
      <c r="B26" s="14">
        <v>13</v>
      </c>
      <c r="C26" s="15">
        <f>'[1]Progress Report Input'!EY27</f>
        <v>13</v>
      </c>
      <c r="D26" s="16">
        <f>'[1]Progress Report Input'!FU27</f>
        <v>13</v>
      </c>
      <c r="E26" s="17">
        <f t="shared" si="1"/>
        <v>0</v>
      </c>
      <c r="F26" s="17">
        <f t="shared" si="0"/>
        <v>0</v>
      </c>
    </row>
    <row r="27" spans="1:6" x14ac:dyDescent="0.2">
      <c r="A27" s="13" t="s">
        <v>30</v>
      </c>
      <c r="B27" s="14">
        <v>8</v>
      </c>
      <c r="C27" s="15">
        <f>'[1]Progress Report Input'!EY28</f>
        <v>8</v>
      </c>
      <c r="D27" s="16">
        <f>'[1]Progress Report Input'!FU28</f>
        <v>7.1</v>
      </c>
      <c r="E27" s="17">
        <f t="shared" si="1"/>
        <v>0</v>
      </c>
      <c r="F27" s="17">
        <f t="shared" si="0"/>
        <v>-0.11250000000000004</v>
      </c>
    </row>
    <row r="28" spans="1:6" x14ac:dyDescent="0.2">
      <c r="A28" s="13" t="s">
        <v>31</v>
      </c>
      <c r="B28" s="14">
        <v>4.9000000000000004</v>
      </c>
      <c r="C28" s="15">
        <f>'[1]Progress Report Input'!EY29</f>
        <v>5.0000000000000009</v>
      </c>
      <c r="D28" s="16">
        <f>'[1]Progress Report Input'!FU29</f>
        <v>5.0000000000000009</v>
      </c>
      <c r="E28" s="17">
        <f t="shared" si="1"/>
        <v>2.0408163265306228E-2</v>
      </c>
      <c r="F28" s="17">
        <f t="shared" si="0"/>
        <v>0</v>
      </c>
    </row>
    <row r="29" spans="1:6" x14ac:dyDescent="0.2">
      <c r="A29" s="13" t="s">
        <v>32</v>
      </c>
      <c r="B29" s="14">
        <v>57.35</v>
      </c>
      <c r="C29" s="15">
        <f>'[1]Progress Report Input'!EY30</f>
        <v>57.7</v>
      </c>
      <c r="D29" s="16">
        <f>'[1]Progress Report Input'!FU30</f>
        <v>59.95</v>
      </c>
      <c r="E29" s="17">
        <f t="shared" si="1"/>
        <v>6.1028770706190311E-3</v>
      </c>
      <c r="F29" s="17">
        <f t="shared" si="0"/>
        <v>3.8994800693240898E-2</v>
      </c>
    </row>
    <row r="30" spans="1:6" x14ac:dyDescent="0.2">
      <c r="A30" s="13" t="s">
        <v>33</v>
      </c>
      <c r="B30" s="14">
        <v>9.4</v>
      </c>
      <c r="C30" s="15">
        <f>'[1]Progress Report Input'!EY31</f>
        <v>9.5500000000000007</v>
      </c>
      <c r="D30" s="16">
        <f>'[1]Progress Report Input'!FU31</f>
        <v>9.75</v>
      </c>
      <c r="E30" s="17">
        <f t="shared" si="1"/>
        <v>1.5957446808510675E-2</v>
      </c>
      <c r="F30" s="17">
        <f t="shared" si="0"/>
        <v>2.0942408376963276E-2</v>
      </c>
    </row>
    <row r="31" spans="1:6" x14ac:dyDescent="0.2">
      <c r="A31" s="13" t="s">
        <v>34</v>
      </c>
      <c r="B31" s="14">
        <v>21</v>
      </c>
      <c r="C31" s="15">
        <f>'[1]Progress Report Input'!EY32</f>
        <v>21</v>
      </c>
      <c r="D31" s="16">
        <f>'[1]Progress Report Input'!FU32</f>
        <v>21</v>
      </c>
      <c r="E31" s="17">
        <f t="shared" si="1"/>
        <v>0</v>
      </c>
      <c r="F31" s="17">
        <f t="shared" si="0"/>
        <v>0</v>
      </c>
    </row>
    <row r="32" spans="1:6" x14ac:dyDescent="0.2">
      <c r="A32" s="13" t="s">
        <v>35</v>
      </c>
      <c r="B32" s="14">
        <v>4</v>
      </c>
      <c r="C32" s="15">
        <f>'[1]Progress Report Input'!EY33</f>
        <v>3</v>
      </c>
      <c r="D32" s="16">
        <f>'[1]Progress Report Input'!FU33</f>
        <v>4</v>
      </c>
      <c r="E32" s="17">
        <f t="shared" si="1"/>
        <v>-0.25</v>
      </c>
      <c r="F32" s="17">
        <f t="shared" si="0"/>
        <v>0.33333333333333331</v>
      </c>
    </row>
    <row r="33" spans="1:16" x14ac:dyDescent="0.2">
      <c r="A33" s="13" t="s">
        <v>36</v>
      </c>
      <c r="B33" s="14">
        <v>62.5</v>
      </c>
      <c r="C33" s="15">
        <f>'[1]Progress Report Input'!EY34</f>
        <v>62</v>
      </c>
      <c r="D33" s="16">
        <f>'[1]Progress Report Input'!FU34</f>
        <v>63.349999999999994</v>
      </c>
      <c r="E33" s="17">
        <f t="shared" si="1"/>
        <v>-8.0000000000000002E-3</v>
      </c>
      <c r="F33" s="17">
        <f t="shared" si="0"/>
        <v>2.1774193548387007E-2</v>
      </c>
    </row>
    <row r="34" spans="1:16" x14ac:dyDescent="0.2">
      <c r="A34" s="13" t="s">
        <v>37</v>
      </c>
      <c r="B34" s="14">
        <v>43</v>
      </c>
      <c r="C34" s="15">
        <f>'[1]Progress Report Input'!EY35</f>
        <v>43</v>
      </c>
      <c r="D34" s="16">
        <f>'[1]Progress Report Input'!FU35</f>
        <v>43</v>
      </c>
      <c r="E34" s="17">
        <f t="shared" si="1"/>
        <v>0</v>
      </c>
      <c r="F34" s="17">
        <f t="shared" si="0"/>
        <v>0</v>
      </c>
    </row>
    <row r="35" spans="1:16" x14ac:dyDescent="0.2">
      <c r="A35" s="13" t="s">
        <v>38</v>
      </c>
      <c r="B35" s="14">
        <v>13</v>
      </c>
      <c r="C35" s="15">
        <f>'[1]Progress Report Input'!EY36</f>
        <v>13</v>
      </c>
      <c r="D35" s="16">
        <f>'[1]Progress Report Input'!FU36</f>
        <v>14</v>
      </c>
      <c r="E35" s="17">
        <f t="shared" si="1"/>
        <v>0</v>
      </c>
      <c r="F35" s="17">
        <f t="shared" si="0"/>
        <v>7.6923076923076927E-2</v>
      </c>
    </row>
    <row r="36" spans="1:16" x14ac:dyDescent="0.2">
      <c r="A36" s="13" t="s">
        <v>39</v>
      </c>
      <c r="B36" s="14">
        <v>30</v>
      </c>
      <c r="C36" s="15">
        <f>'[1]Progress Report Input'!EY37</f>
        <v>32</v>
      </c>
      <c r="D36" s="16">
        <f>'[1]Progress Report Input'!FU37</f>
        <v>32</v>
      </c>
      <c r="E36" s="17">
        <f t="shared" si="1"/>
        <v>6.6666666666666666E-2</v>
      </c>
      <c r="F36" s="17">
        <f t="shared" si="0"/>
        <v>0</v>
      </c>
    </row>
    <row r="37" spans="1:16" x14ac:dyDescent="0.2">
      <c r="A37" s="13" t="s">
        <v>40</v>
      </c>
      <c r="B37" s="14">
        <v>3.12</v>
      </c>
      <c r="C37" s="15">
        <f>'[1]Progress Report Input'!EY38</f>
        <v>3.5</v>
      </c>
      <c r="D37" s="16">
        <f>'[1]Progress Report Input'!FU38</f>
        <v>4</v>
      </c>
      <c r="E37" s="17">
        <f t="shared" si="1"/>
        <v>0.12179487179487175</v>
      </c>
      <c r="F37" s="17">
        <f t="shared" si="0"/>
        <v>0.14285714285714285</v>
      </c>
    </row>
    <row r="38" spans="1:16" x14ac:dyDescent="0.2">
      <c r="A38" s="13" t="s">
        <v>41</v>
      </c>
      <c r="B38" s="14">
        <v>13</v>
      </c>
      <c r="C38" s="15">
        <f>'[1]Progress Report Input'!EY39</f>
        <v>13.375</v>
      </c>
      <c r="D38" s="16">
        <f>'[1]Progress Report Input'!FU39</f>
        <v>13.5</v>
      </c>
      <c r="E38" s="17">
        <f t="shared" si="1"/>
        <v>2.8846153846153848E-2</v>
      </c>
      <c r="F38" s="17">
        <f t="shared" si="0"/>
        <v>9.3457943925233638E-3</v>
      </c>
    </row>
    <row r="39" spans="1:16" x14ac:dyDescent="0.2">
      <c r="A39" s="13" t="s">
        <v>42</v>
      </c>
      <c r="B39" s="14">
        <v>28</v>
      </c>
      <c r="C39" s="15">
        <f>'[1]Progress Report Input'!EY40</f>
        <v>29</v>
      </c>
      <c r="D39" s="16">
        <f>'[1]Progress Report Input'!FU40</f>
        <v>29</v>
      </c>
      <c r="E39" s="17">
        <f t="shared" si="1"/>
        <v>3.5714285714285712E-2</v>
      </c>
      <c r="F39" s="17">
        <f t="shared" si="0"/>
        <v>0</v>
      </c>
    </row>
    <row r="40" spans="1:16" x14ac:dyDescent="0.2">
      <c r="A40" s="13" t="s">
        <v>43</v>
      </c>
      <c r="B40" s="14">
        <v>6</v>
      </c>
      <c r="C40" s="15">
        <f>'[1]Progress Report Input'!EY41</f>
        <v>6</v>
      </c>
      <c r="D40" s="16">
        <f>'[1]Progress Report Input'!FU41</f>
        <v>6</v>
      </c>
      <c r="E40" s="17">
        <f t="shared" si="1"/>
        <v>0</v>
      </c>
      <c r="F40" s="17">
        <f t="shared" si="0"/>
        <v>0</v>
      </c>
    </row>
    <row r="41" spans="1:16" ht="13.5" thickBot="1" x14ac:dyDescent="0.25">
      <c r="A41" s="18" t="s">
        <v>44</v>
      </c>
      <c r="B41" s="19">
        <v>24.4</v>
      </c>
      <c r="C41" s="20">
        <f>'[1]Progress Report Input'!EY42</f>
        <v>24</v>
      </c>
      <c r="D41" s="21">
        <f>'[1]Progress Report Input'!FU42</f>
        <v>24</v>
      </c>
      <c r="E41" s="22">
        <f t="shared" si="1"/>
        <v>-1.6393442622950762E-2</v>
      </c>
      <c r="F41" s="22">
        <f t="shared" si="0"/>
        <v>0</v>
      </c>
    </row>
    <row r="42" spans="1:16" ht="13.5" thickBot="1" x14ac:dyDescent="0.25">
      <c r="A42" s="23" t="s">
        <v>45</v>
      </c>
      <c r="B42" s="24">
        <f>SUM(B3:B41)</f>
        <v>851.24299999999994</v>
      </c>
      <c r="C42" s="25">
        <f>SUM(C3:C41)</f>
        <v>854.68000000000006</v>
      </c>
      <c r="D42" s="25">
        <f>'[1]Progress Report Input'!FU43</f>
        <v>860.904</v>
      </c>
      <c r="E42" s="26"/>
      <c r="F42" s="27"/>
    </row>
    <row r="43" spans="1:16" ht="13.5" thickBot="1" x14ac:dyDescent="0.25">
      <c r="A43" s="23" t="s">
        <v>46</v>
      </c>
      <c r="B43" s="28"/>
      <c r="C43" s="28"/>
      <c r="D43" s="28"/>
      <c r="E43" s="26">
        <f>AVERAGE(E3:E41)</f>
        <v>1.3056482907737301E-3</v>
      </c>
      <c r="F43" s="27">
        <f>AVERAGE(F3:F41)</f>
        <v>1.5630149177778861E-2</v>
      </c>
    </row>
    <row r="44" spans="1:16" ht="13.5" thickBot="1" x14ac:dyDescent="0.25">
      <c r="A44" s="23" t="s">
        <v>47</v>
      </c>
      <c r="B44" s="28"/>
      <c r="C44" s="28"/>
      <c r="D44" s="28"/>
      <c r="E44" s="26">
        <f>MEDIAN(E3:E41)</f>
        <v>0</v>
      </c>
      <c r="F44" s="27">
        <f>MEDIAN(F3:F41)</f>
        <v>0</v>
      </c>
    </row>
    <row r="45" spans="1:16" ht="13.5" thickBot="1" x14ac:dyDescent="0.25">
      <c r="A45" s="23" t="s">
        <v>48</v>
      </c>
      <c r="B45" s="28"/>
      <c r="C45" s="28"/>
      <c r="D45" s="28"/>
      <c r="E45" s="26">
        <f>SUM((C42-B42)/B42)</f>
        <v>4.0376249790014434E-3</v>
      </c>
      <c r="F45" s="27">
        <f>SUM((D42-C42)/C42)</f>
        <v>7.2822576870874853E-3</v>
      </c>
    </row>
    <row r="46" spans="1:16" s="34" customFormat="1" x14ac:dyDescent="0.2">
      <c r="A46" s="29" t="s">
        <v>49</v>
      </c>
      <c r="B46" s="30"/>
      <c r="C46" s="30"/>
      <c r="D46" s="30"/>
      <c r="E46" s="30"/>
      <c r="F46" s="31"/>
      <c r="G46" s="31"/>
      <c r="H46" s="30"/>
      <c r="I46" s="30"/>
      <c r="J46" s="30"/>
      <c r="K46" s="30"/>
      <c r="L46" s="30"/>
      <c r="M46" s="30"/>
      <c r="N46" s="32"/>
      <c r="O46" s="32"/>
      <c r="P46" s="33"/>
    </row>
    <row r="47" spans="1:16" s="34" customFormat="1" x14ac:dyDescent="0.2">
      <c r="A47" s="29" t="s">
        <v>50</v>
      </c>
      <c r="B47" s="30"/>
      <c r="C47" s="30"/>
      <c r="D47" s="30"/>
      <c r="E47" s="30"/>
      <c r="F47" s="31"/>
      <c r="G47" s="31"/>
      <c r="H47" s="30"/>
      <c r="I47" s="30"/>
      <c r="J47" s="30"/>
      <c r="K47" s="30"/>
      <c r="L47" s="30"/>
      <c r="M47" s="30"/>
      <c r="N47" s="33"/>
      <c r="O47" s="33"/>
      <c r="P47" s="33"/>
    </row>
    <row r="48" spans="1:16" x14ac:dyDescent="0.2">
      <c r="A48" s="29" t="s">
        <v>51</v>
      </c>
      <c r="B48" s="30"/>
      <c r="C48" s="30"/>
      <c r="D48" s="30"/>
      <c r="E48" s="30"/>
      <c r="F48" s="34"/>
      <c r="G48" s="34"/>
      <c r="H48" s="30"/>
      <c r="I48" s="30"/>
      <c r="J48" s="30"/>
      <c r="K48" s="30"/>
      <c r="L48" s="30"/>
      <c r="M48" s="30"/>
      <c r="N48" s="33"/>
      <c r="O48" s="33"/>
      <c r="P48" s="33"/>
    </row>
    <row r="49" spans="1:16" x14ac:dyDescent="0.2">
      <c r="A49" s="29" t="s">
        <v>52</v>
      </c>
      <c r="B49" s="30"/>
      <c r="C49" s="30"/>
      <c r="D49" s="30"/>
      <c r="E49" s="30"/>
      <c r="F49" s="35"/>
      <c r="G49" s="35"/>
      <c r="H49" s="33"/>
      <c r="I49" s="33"/>
      <c r="J49" s="33"/>
      <c r="K49" s="33"/>
      <c r="L49" s="33"/>
      <c r="M49" s="33"/>
      <c r="N49" s="33"/>
      <c r="O49" s="33"/>
      <c r="P49" s="33"/>
    </row>
    <row r="50" spans="1:16" x14ac:dyDescent="0.2">
      <c r="A50" s="34"/>
      <c r="B50" s="34"/>
      <c r="C50" s="34"/>
      <c r="D50" s="34"/>
      <c r="E50" s="34"/>
      <c r="F50" s="34"/>
    </row>
    <row r="51" spans="1:16" x14ac:dyDescent="0.2">
      <c r="A51" s="34"/>
      <c r="B51" s="34"/>
      <c r="C51" s="34">
        <v>18</v>
      </c>
      <c r="D51" s="34"/>
      <c r="E51" s="34"/>
      <c r="F51" s="34"/>
    </row>
  </sheetData>
  <mergeCells count="1">
    <mergeCell ref="B1:D1"/>
  </mergeCells>
  <printOptions horizontalCentered="1"/>
  <pageMargins left="0.5" right="0.5" top="1.25" bottom="0" header="0.5" footer="0.5"/>
  <pageSetup orientation="portrait" horizontalDpi="1200" verticalDpi="1200" r:id="rId1"/>
  <headerFooter alignWithMargins="0">
    <oddHeader>&amp;C&amp;"Arial,Bold"&amp;18COMPARISON OF STAFF LEVELS
&amp;16Current With % Change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</vt:lpstr>
    </vt:vector>
  </TitlesOfParts>
  <Company>Department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Comparison of Staff Levels</dc:title>
  <dc:creator>Leverington, Marc (DOR)</dc:creator>
  <cp:keywords>Comparison of Staff Levels</cp:keywords>
  <cp:lastModifiedBy>Bayles, Sherree (DOR)</cp:lastModifiedBy>
  <dcterms:created xsi:type="dcterms:W3CDTF">2018-07-25T18:16:34Z</dcterms:created>
  <dcterms:modified xsi:type="dcterms:W3CDTF">2018-07-26T19:42:26Z</dcterms:modified>
</cp:coreProperties>
</file>