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9\Web Pages\"/>
    </mc:Choice>
  </mc:AlternateContent>
  <bookViews>
    <workbookView xWindow="0" yWindow="0" windowWidth="19200" windowHeight="9510"/>
  </bookViews>
  <sheets>
    <sheet name="Table S8 Internet" sheetId="1" r:id="rId1"/>
  </sheets>
  <externalReferences>
    <externalReference r:id="rId2"/>
    <externalReference r:id="rId3"/>
  </externalReferences>
  <definedNames>
    <definedName name="_xlnm._FilterDatabase" localSheetId="0" hidden="1">'Table S8 Internet'!$E$1:$E$102</definedName>
    <definedName name="_xlnm.Print_Area" localSheetId="0">'Table S8 Internet'!$A$1:$E$109</definedName>
    <definedName name="_xlnm.Print_Area">#REF!</definedName>
    <definedName name="PRINT_AREA_MI">#REF!</definedName>
    <definedName name="_xlnm.Print_Titles" localSheetId="0">'Table S8 Internet'!$1:$5</definedName>
    <definedName name="Table1">#REF!</definedName>
    <definedName name="Table8">#REF!</definedName>
    <definedName name="TableS1">#REF!</definedName>
    <definedName name="TableS8a">'[1]Input S8a'!$A$1:$D$18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C82" i="1"/>
  <c r="D75" i="1"/>
  <c r="C75" i="1"/>
  <c r="D62" i="1"/>
  <c r="C62" i="1"/>
  <c r="D58" i="1"/>
  <c r="C58" i="1"/>
  <c r="D51" i="1"/>
  <c r="C51" i="1"/>
  <c r="D41" i="1"/>
  <c r="C41" i="1"/>
  <c r="D30" i="1"/>
  <c r="C30" i="1"/>
  <c r="D23" i="1"/>
  <c r="C23" i="1"/>
  <c r="D18" i="1"/>
  <c r="C18" i="1"/>
  <c r="D14" i="1"/>
  <c r="C14" i="1"/>
  <c r="D5" i="1" l="1"/>
  <c r="C5" i="1"/>
</calcChain>
</file>

<file path=xl/sharedStrings.xml><?xml version="1.0" encoding="utf-8"?>
<sst xmlns="http://schemas.openxmlformats.org/spreadsheetml/2006/main" count="81" uniqueCount="58">
  <si>
    <t>Table S8</t>
  </si>
  <si>
    <t>Distribution of Local Sales/Use Tax</t>
  </si>
  <si>
    <t>For Public Safety and Health (0.1-0.3% rate)</t>
  </si>
  <si>
    <t>Tax Levied by Counties but Receipts Shared with Cities</t>
  </si>
  <si>
    <t>Location</t>
  </si>
  <si>
    <t>Tax Rate</t>
  </si>
  <si>
    <t>Percent Change</t>
  </si>
  <si>
    <t>Adams County</t>
  </si>
  <si>
    <t>Benton County</t>
  </si>
  <si>
    <t>Total</t>
  </si>
  <si>
    <t>Chelan County</t>
  </si>
  <si>
    <t>Leavenworth</t>
  </si>
  <si>
    <t>Clallam County</t>
  </si>
  <si>
    <t>Sequim</t>
  </si>
  <si>
    <t>Cowlitz County</t>
  </si>
  <si>
    <t>Kalama</t>
  </si>
  <si>
    <t>Woodland</t>
  </si>
  <si>
    <t>Franklin County</t>
  </si>
  <si>
    <t>Grant County</t>
  </si>
  <si>
    <t>Ephrata</t>
  </si>
  <si>
    <t>Grays Harbor County</t>
  </si>
  <si>
    <t>Jefferson County</t>
  </si>
  <si>
    <t>King County</t>
  </si>
  <si>
    <t>Kirkland</t>
  </si>
  <si>
    <t>North Bend</t>
  </si>
  <si>
    <t>Kittitas County</t>
  </si>
  <si>
    <t>Lincoln County</t>
  </si>
  <si>
    <t>Mason County</t>
  </si>
  <si>
    <t>Shelton</t>
  </si>
  <si>
    <t>Okanogan County</t>
  </si>
  <si>
    <t>Okanogan</t>
  </si>
  <si>
    <t>Tonasket</t>
  </si>
  <si>
    <t>Twisp</t>
  </si>
  <si>
    <t>Winthrop</t>
  </si>
  <si>
    <t>Pierce County</t>
  </si>
  <si>
    <t>Roy</t>
  </si>
  <si>
    <t>San Juan County</t>
  </si>
  <si>
    <t>Friday Harbor</t>
  </si>
  <si>
    <t>Skagit County</t>
  </si>
  <si>
    <t>Snohomish County</t>
  </si>
  <si>
    <t>Marysville</t>
  </si>
  <si>
    <t>Mill Creek</t>
  </si>
  <si>
    <t>Monroe</t>
  </si>
  <si>
    <t>Spokane County</t>
  </si>
  <si>
    <t>Thurston County</t>
  </si>
  <si>
    <t>Olympia</t>
  </si>
  <si>
    <t>Walla Walla County</t>
  </si>
  <si>
    <t>Whatcom County</t>
  </si>
  <si>
    <t>Yakima County</t>
  </si>
  <si>
    <t>Summary of Distributions</t>
  </si>
  <si>
    <t xml:space="preserve">   </t>
  </si>
  <si>
    <t>Notes:</t>
  </si>
  <si>
    <t>"-" = Tax not levied in, or distributed to, this jurisdiction.</t>
  </si>
  <si>
    <t xml:space="preserve">*The amounts displayed for Public Safety (City)(331/332) may differ from the amount distributed. 
</t>
  </si>
  <si>
    <t xml:space="preserve">The amounts displayed are the total amounts collected for the county. The final distribution amounts to the unincorporated county and cities are </t>
  </si>
  <si>
    <t>calculated  by the Office of the State Treasurer using population data.</t>
  </si>
  <si>
    <t>1. State administration fee no longer included in report due to system changes.</t>
  </si>
  <si>
    <t>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</si>
</sst>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%"/>
    <numFmt numFmtId="166" formatCode="#,##0.000_);\(#,##0.000\)"/>
    <numFmt numFmtId="167" formatCode="0.00_)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2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6">
    <xf numFmtId="0" fontId="0" fillId="0" borderId="0" xfId="0"/>
    <xf numFmtId="39" fontId="4" fillId="0" borderId="0" xfId="3" applyFont="1" applyAlignment="1"/>
    <xf numFmtId="39" fontId="5" fillId="0" borderId="2" xfId="3" applyFont="1" applyBorder="1" applyAlignment="1" applyProtection="1">
      <alignment vertical="center"/>
    </xf>
    <xf numFmtId="39" fontId="5" fillId="0" borderId="2" xfId="3" applyFont="1" applyBorder="1" applyAlignment="1" applyProtection="1">
      <alignment horizontal="right" vertical="center"/>
    </xf>
    <xf numFmtId="164" fontId="5" fillId="0" borderId="2" xfId="3" applyNumberFormat="1" applyFont="1" applyBorder="1" applyAlignment="1" applyProtection="1">
      <alignment horizontal="right" vertical="center"/>
    </xf>
    <xf numFmtId="10" fontId="5" fillId="0" borderId="2" xfId="4" applyNumberFormat="1" applyFont="1" applyBorder="1" applyAlignment="1" applyProtection="1">
      <alignment horizontal="right" vertical="center" wrapText="1"/>
    </xf>
    <xf numFmtId="39" fontId="5" fillId="0" borderId="0" xfId="3" applyFont="1" applyAlignment="1">
      <alignment vertical="center"/>
    </xf>
    <xf numFmtId="39" fontId="7" fillId="0" borderId="0" xfId="3" applyFont="1" applyBorder="1" applyAlignment="1" applyProtection="1">
      <alignment vertical="center"/>
    </xf>
    <xf numFmtId="164" fontId="5" fillId="0" borderId="0" xfId="3" applyNumberFormat="1" applyFont="1" applyBorder="1" applyAlignment="1" applyProtection="1">
      <alignment horizontal="right" vertical="center"/>
    </xf>
    <xf numFmtId="43" fontId="5" fillId="0" borderId="0" xfId="1" applyFont="1" applyBorder="1" applyAlignment="1" applyProtection="1">
      <alignment horizontal="right" vertical="center"/>
    </xf>
    <xf numFmtId="10" fontId="5" fillId="0" borderId="0" xfId="4" applyNumberFormat="1" applyFont="1" applyBorder="1" applyAlignment="1" applyProtection="1">
      <alignment horizontal="right" vertical="center" wrapText="1"/>
    </xf>
    <xf numFmtId="39" fontId="5" fillId="0" borderId="0" xfId="3" applyFont="1" applyBorder="1" applyAlignment="1" applyProtection="1">
      <alignment vertical="center"/>
    </xf>
    <xf numFmtId="39" fontId="5" fillId="0" borderId="0" xfId="3" applyFont="1" applyBorder="1" applyAlignment="1" applyProtection="1">
      <alignment horizontal="right" vertical="center"/>
    </xf>
    <xf numFmtId="0" fontId="8" fillId="0" borderId="0" xfId="5" applyFont="1" applyBorder="1" applyProtection="1"/>
    <xf numFmtId="165" fontId="7" fillId="0" borderId="0" xfId="4" applyNumberFormat="1" applyFont="1" applyBorder="1" applyAlignment="1" applyProtection="1">
      <alignment horizontal="right" vertical="center"/>
    </xf>
    <xf numFmtId="43" fontId="7" fillId="0" borderId="0" xfId="6" applyFont="1" applyBorder="1" applyAlignment="1" applyProtection="1">
      <alignment horizontal="right"/>
    </xf>
    <xf numFmtId="166" fontId="5" fillId="0" borderId="0" xfId="3" applyNumberFormat="1" applyFont="1" applyAlignment="1">
      <alignment vertical="center"/>
    </xf>
    <xf numFmtId="165" fontId="5" fillId="0" borderId="0" xfId="4" applyNumberFormat="1" applyFont="1" applyBorder="1" applyAlignment="1" applyProtection="1">
      <alignment horizontal="right" vertical="center"/>
    </xf>
    <xf numFmtId="0" fontId="7" fillId="0" borderId="0" xfId="5" applyFont="1" applyBorder="1" applyProtection="1"/>
    <xf numFmtId="165" fontId="7" fillId="0" borderId="0" xfId="4" applyNumberFormat="1" applyFont="1" applyBorder="1" applyAlignment="1" applyProtection="1">
      <alignment horizontal="right"/>
    </xf>
    <xf numFmtId="0" fontId="7" fillId="0" borderId="0" xfId="5" applyFont="1" applyFill="1" applyBorder="1" applyProtection="1"/>
    <xf numFmtId="165" fontId="7" fillId="0" borderId="0" xfId="4" applyNumberFormat="1" applyFont="1" applyFill="1" applyBorder="1" applyAlignment="1" applyProtection="1">
      <alignment horizontal="right" vertical="center"/>
    </xf>
    <xf numFmtId="39" fontId="7" fillId="0" borderId="0" xfId="3" applyFont="1" applyBorder="1" applyAlignment="1" applyProtection="1">
      <alignment horizontal="right" vertical="center"/>
    </xf>
    <xf numFmtId="10" fontId="7" fillId="0" borderId="0" xfId="4" applyNumberFormat="1" applyFont="1" applyBorder="1" applyAlignment="1" applyProtection="1">
      <alignment horizontal="right" vertical="center" wrapText="1"/>
    </xf>
    <xf numFmtId="43" fontId="5" fillId="0" borderId="0" xfId="6" applyFont="1" applyBorder="1" applyAlignment="1" applyProtection="1">
      <alignment horizontal="right"/>
    </xf>
    <xf numFmtId="43" fontId="7" fillId="0" borderId="0" xfId="3" applyNumberFormat="1" applyFont="1" applyAlignment="1" applyProtection="1">
      <alignment horizontal="right"/>
    </xf>
    <xf numFmtId="0" fontId="5" fillId="0" borderId="0" xfId="5" applyFont="1" applyBorder="1" applyProtection="1"/>
    <xf numFmtId="39" fontId="5" fillId="0" borderId="0" xfId="3" applyFont="1" applyBorder="1" applyAlignment="1">
      <alignment vertical="center"/>
    </xf>
    <xf numFmtId="43" fontId="5" fillId="0" borderId="0" xfId="6" applyFont="1" applyBorder="1" applyAlignment="1" applyProtection="1">
      <alignment horizontal="right" vertical="center"/>
    </xf>
    <xf numFmtId="39" fontId="7" fillId="0" borderId="0" xfId="3" applyFont="1" applyBorder="1" applyAlignment="1" applyProtection="1"/>
    <xf numFmtId="39" fontId="7" fillId="0" borderId="0" xfId="3" applyFont="1" applyAlignment="1"/>
    <xf numFmtId="39" fontId="5" fillId="0" borderId="0" xfId="3" applyFont="1" applyBorder="1" applyAlignment="1" applyProtection="1"/>
    <xf numFmtId="39" fontId="5" fillId="0" borderId="0" xfId="3" applyFont="1" applyAlignment="1"/>
    <xf numFmtId="10" fontId="7" fillId="0" borderId="0" xfId="4" applyNumberFormat="1" applyFont="1" applyBorder="1" applyAlignment="1" applyProtection="1">
      <alignment horizontal="right"/>
    </xf>
    <xf numFmtId="39" fontId="8" fillId="0" borderId="0" xfId="3" applyFont="1" applyBorder="1" applyAlignment="1" applyProtection="1"/>
    <xf numFmtId="10" fontId="5" fillId="0" borderId="0" xfId="4" applyNumberFormat="1" applyFont="1" applyBorder="1" applyAlignment="1" applyProtection="1">
      <alignment horizontal="right"/>
    </xf>
    <xf numFmtId="39" fontId="9" fillId="0" borderId="0" xfId="3" applyFont="1" applyBorder="1" applyAlignment="1" applyProtection="1"/>
    <xf numFmtId="39" fontId="9" fillId="0" borderId="0" xfId="3" applyFont="1" applyBorder="1" applyAlignment="1" applyProtection="1">
      <alignment horizontal="right"/>
    </xf>
    <xf numFmtId="10" fontId="9" fillId="0" borderId="0" xfId="4" applyNumberFormat="1" applyFont="1" applyBorder="1" applyAlignment="1">
      <alignment horizontal="right"/>
    </xf>
    <xf numFmtId="39" fontId="9" fillId="0" borderId="0" xfId="3" applyFont="1" applyBorder="1" applyAlignment="1"/>
    <xf numFmtId="167" fontId="5" fillId="0" borderId="0" xfId="3" applyNumberFormat="1" applyFont="1" applyBorder="1" applyAlignment="1" applyProtection="1">
      <alignment horizontal="center"/>
    </xf>
    <xf numFmtId="167" fontId="5" fillId="0" borderId="1" xfId="3" applyNumberFormat="1" applyFont="1" applyBorder="1" applyAlignment="1" applyProtection="1"/>
    <xf numFmtId="1" fontId="5" fillId="0" borderId="1" xfId="3" applyNumberFormat="1" applyFont="1" applyBorder="1" applyAlignment="1" applyProtection="1">
      <alignment horizontal="right"/>
    </xf>
    <xf numFmtId="10" fontId="5" fillId="0" borderId="1" xfId="4" applyNumberFormat="1" applyFont="1" applyBorder="1" applyAlignment="1" applyProtection="1">
      <alignment horizontal="right" wrapText="1"/>
    </xf>
    <xf numFmtId="165" fontId="5" fillId="0" borderId="0" xfId="4" applyNumberFormat="1" applyFont="1" applyBorder="1" applyAlignment="1" applyProtection="1"/>
    <xf numFmtId="167" fontId="5" fillId="0" borderId="0" xfId="3" applyNumberFormat="1" applyFont="1" applyBorder="1" applyAlignment="1" applyProtection="1">
      <alignment horizontal="left"/>
    </xf>
    <xf numFmtId="43" fontId="5" fillId="0" borderId="0" xfId="6" quotePrefix="1" applyFont="1" applyBorder="1" applyAlignment="1">
      <alignment horizontal="right"/>
    </xf>
    <xf numFmtId="7" fontId="5" fillId="0" borderId="0" xfId="7" quotePrefix="1" applyNumberFormat="1" applyFont="1" applyBorder="1" applyAlignment="1">
      <alignment horizontal="right"/>
    </xf>
    <xf numFmtId="0" fontId="7" fillId="0" borderId="3" xfId="3" applyNumberFormat="1" applyFont="1" applyBorder="1" applyAlignment="1" applyProtection="1">
      <alignment horizontal="fill"/>
    </xf>
    <xf numFmtId="167" fontId="5" fillId="0" borderId="3" xfId="3" applyNumberFormat="1" applyFont="1" applyBorder="1" applyAlignment="1" applyProtection="1">
      <alignment horizontal="center"/>
    </xf>
    <xf numFmtId="43" fontId="7" fillId="0" borderId="3" xfId="6" applyFont="1" applyBorder="1" applyAlignment="1" applyProtection="1">
      <alignment horizontal="right"/>
    </xf>
    <xf numFmtId="10" fontId="7" fillId="0" borderId="3" xfId="4" applyNumberFormat="1" applyFont="1" applyBorder="1" applyAlignment="1" applyProtection="1">
      <alignment horizontal="right"/>
    </xf>
    <xf numFmtId="39" fontId="10" fillId="0" borderId="0" xfId="3" applyFont="1" applyAlignment="1"/>
    <xf numFmtId="39" fontId="9" fillId="0" borderId="0" xfId="3" applyFont="1" applyAlignment="1"/>
    <xf numFmtId="39" fontId="9" fillId="0" borderId="0" xfId="3" applyFont="1" applyAlignment="1">
      <alignment horizontal="right"/>
    </xf>
    <xf numFmtId="10" fontId="9" fillId="0" borderId="0" xfId="4" applyNumberFormat="1" applyFont="1" applyAlignment="1">
      <alignment horizontal="right"/>
    </xf>
    <xf numFmtId="39" fontId="11" fillId="0" borderId="0" xfId="5" applyNumberFormat="1" applyFont="1" applyFill="1" applyAlignment="1" applyProtection="1"/>
    <xf numFmtId="39" fontId="8" fillId="0" borderId="0" xfId="3" applyFont="1" applyBorder="1" applyAlignment="1" applyProtection="1">
      <alignment vertical="center"/>
    </xf>
    <xf numFmtId="165" fontId="7" fillId="0" borderId="0" xfId="2" applyNumberFormat="1" applyFont="1" applyBorder="1" applyAlignment="1" applyProtection="1">
      <alignment horizontal="right" vertical="center"/>
    </xf>
    <xf numFmtId="39" fontId="8" fillId="0" borderId="0" xfId="3" applyFont="1" applyFill="1" applyBorder="1" applyAlignment="1" applyProtection="1">
      <alignment vertical="center"/>
    </xf>
    <xf numFmtId="0" fontId="8" fillId="0" borderId="0" xfId="5" applyFont="1" applyFill="1" applyBorder="1" applyProtection="1"/>
    <xf numFmtId="168" fontId="5" fillId="0" borderId="0" xfId="1" applyNumberFormat="1" applyFont="1" applyBorder="1" applyAlignment="1" applyProtection="1">
      <alignment horizontal="right" vertical="center"/>
    </xf>
    <xf numFmtId="168" fontId="5" fillId="0" borderId="0" xfId="6" applyNumberFormat="1" applyFont="1" applyAlignment="1" applyProtection="1">
      <alignment horizontal="right"/>
    </xf>
    <xf numFmtId="168" fontId="7" fillId="0" borderId="0" xfId="6" applyNumberFormat="1" applyFont="1" applyBorder="1" applyAlignment="1" applyProtection="1">
      <alignment horizontal="right"/>
    </xf>
    <xf numFmtId="168" fontId="5" fillId="0" borderId="0" xfId="3" applyNumberFormat="1" applyFont="1" applyBorder="1" applyAlignment="1" applyProtection="1">
      <alignment horizontal="right" vertical="center"/>
    </xf>
    <xf numFmtId="168" fontId="7" fillId="0" borderId="0" xfId="3" applyNumberFormat="1" applyFont="1" applyBorder="1" applyAlignment="1" applyProtection="1">
      <alignment horizontal="right" vertical="center"/>
    </xf>
    <xf numFmtId="168" fontId="5" fillId="0" borderId="0" xfId="6" applyNumberFormat="1" applyFont="1" applyBorder="1" applyAlignment="1" applyProtection="1">
      <alignment horizontal="right"/>
    </xf>
    <xf numFmtId="168" fontId="7" fillId="0" borderId="0" xfId="3" applyNumberFormat="1" applyFont="1" applyAlignment="1" applyProtection="1">
      <alignment horizontal="right"/>
    </xf>
    <xf numFmtId="168" fontId="5" fillId="0" borderId="0" xfId="3" applyNumberFormat="1" applyFont="1" applyAlignment="1" applyProtection="1">
      <alignment horizontal="right"/>
    </xf>
    <xf numFmtId="168" fontId="7" fillId="0" borderId="0" xfId="6" applyNumberFormat="1" applyFont="1" applyAlignment="1" applyProtection="1">
      <alignment horizontal="right"/>
    </xf>
    <xf numFmtId="168" fontId="5" fillId="0" borderId="0" xfId="6" applyNumberFormat="1" applyFont="1" applyBorder="1" applyAlignment="1" applyProtection="1">
      <alignment horizontal="right" vertical="center"/>
    </xf>
    <xf numFmtId="168" fontId="5" fillId="0" borderId="4" xfId="6" applyNumberFormat="1" applyFont="1" applyBorder="1" applyAlignment="1" applyProtection="1">
      <alignment horizontal="right"/>
    </xf>
    <xf numFmtId="39" fontId="3" fillId="0" borderId="0" xfId="3" applyFont="1" applyAlignment="1">
      <alignment horizontal="center" vertical="top"/>
    </xf>
    <xf numFmtId="39" fontId="3" fillId="0" borderId="0" xfId="3" applyFont="1" applyAlignment="1">
      <alignment horizontal="center"/>
    </xf>
    <xf numFmtId="39" fontId="5" fillId="0" borderId="1" xfId="3" applyFont="1" applyBorder="1" applyAlignment="1">
      <alignment horizontal="center" vertical="top"/>
    </xf>
    <xf numFmtId="167" fontId="5" fillId="0" borderId="3" xfId="3" applyNumberFormat="1" applyFont="1" applyBorder="1" applyAlignment="1" applyProtection="1">
      <alignment horizontal="center"/>
    </xf>
  </cellXfs>
  <cellStyles count="8">
    <cellStyle name="Comma" xfId="1" builtinId="3"/>
    <cellStyle name="Comma 2" xfId="6"/>
    <cellStyle name="Currency 2" xfId="7"/>
    <cellStyle name="Normal" xfId="0" builtinId="0"/>
    <cellStyle name="Normal 3" xfId="5"/>
    <cellStyle name="Normal_2 Year Comparison" xfId="3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2009/TableS10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Table%20Templates/TableS8-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8a"/>
      <sheetName val="TableS10"/>
    </sheetNames>
    <sheetDataSet>
      <sheetData sheetId="0">
        <row r="1">
          <cell r="A1" t="str">
            <v>loc_name</v>
          </cell>
          <cell r="B1" t="str">
            <v>Total_2008</v>
          </cell>
          <cell r="C1" t="str">
            <v>Total_2009</v>
          </cell>
          <cell r="D1" t="str">
            <v>percentChange</v>
          </cell>
        </row>
        <row r="2">
          <cell r="A2" t="str">
            <v>Clallam County</v>
          </cell>
          <cell r="B2">
            <v>1040021</v>
          </cell>
          <cell r="C2">
            <v>930266.39</v>
          </cell>
          <cell r="D2">
            <v>-0.10553114792874373</v>
          </cell>
        </row>
        <row r="3">
          <cell r="A3" t="str">
            <v>Clark County</v>
          </cell>
          <cell r="B3">
            <v>5327485.76</v>
          </cell>
          <cell r="C3">
            <v>4444331.43</v>
          </cell>
          <cell r="D3">
            <v>-0.16577319392027809</v>
          </cell>
        </row>
        <row r="4">
          <cell r="A4" t="str">
            <v>Island County</v>
          </cell>
          <cell r="B4">
            <v>696008.23</v>
          </cell>
          <cell r="C4">
            <v>799662.72</v>
          </cell>
          <cell r="D4">
            <v>0.14892710392232</v>
          </cell>
        </row>
        <row r="5">
          <cell r="A5" t="str">
            <v>Jefferson County</v>
          </cell>
          <cell r="B5">
            <v>406174.98</v>
          </cell>
          <cell r="C5">
            <v>379448.19</v>
          </cell>
          <cell r="D5">
            <v>-6.5801172686707543E-2</v>
          </cell>
        </row>
        <row r="6">
          <cell r="A6" t="str">
            <v>King County</v>
          </cell>
          <cell r="B6">
            <v>27575661.59</v>
          </cell>
          <cell r="C6">
            <v>41372068.579999998</v>
          </cell>
          <cell r="D6">
            <v>0.5003110059561765</v>
          </cell>
        </row>
        <row r="7">
          <cell r="A7" t="str">
            <v>Okanogan County</v>
          </cell>
          <cell r="B7">
            <v>544070.54</v>
          </cell>
          <cell r="C7">
            <v>515765.43</v>
          </cell>
          <cell r="D7">
            <v>-5.2024706208132578E-2</v>
          </cell>
        </row>
        <row r="8">
          <cell r="A8" t="str">
            <v>San Juan County</v>
          </cell>
          <cell r="C8">
            <v>227850.36</v>
          </cell>
        </row>
        <row r="9">
          <cell r="A9" t="str">
            <v>Skagit County</v>
          </cell>
          <cell r="B9">
            <v>2415804.7000000002</v>
          </cell>
          <cell r="C9">
            <v>2118485.92</v>
          </cell>
          <cell r="D9">
            <v>-0.12307235762890942</v>
          </cell>
        </row>
        <row r="10">
          <cell r="A10" t="str">
            <v>Snohomish County</v>
          </cell>
          <cell r="C10">
            <v>5749343.5800000001</v>
          </cell>
        </row>
        <row r="11">
          <cell r="A11" t="str">
            <v>Spokane County</v>
          </cell>
          <cell r="B11">
            <v>7920193.9000000004</v>
          </cell>
          <cell r="C11">
            <v>7267877.7999999998</v>
          </cell>
          <cell r="D11">
            <v>-8.23611275476476E-2</v>
          </cell>
        </row>
        <row r="12">
          <cell r="A12" t="str">
            <v>Thurston County</v>
          </cell>
          <cell r="C12">
            <v>2242953.4900000002</v>
          </cell>
        </row>
        <row r="13">
          <cell r="A13" t="str">
            <v>Wahkiakum County</v>
          </cell>
          <cell r="C13">
            <v>12416.9</v>
          </cell>
        </row>
        <row r="14">
          <cell r="A14" t="str">
            <v>Whatcom County</v>
          </cell>
          <cell r="C14">
            <v>2424848.2800000003</v>
          </cell>
        </row>
        <row r="15">
          <cell r="A15" t="str">
            <v>County Total</v>
          </cell>
          <cell r="B15">
            <v>45925420.700000003</v>
          </cell>
          <cell r="C15">
            <v>67822762</v>
          </cell>
          <cell r="D15">
            <v>0.47680219290838188</v>
          </cell>
        </row>
        <row r="18">
          <cell r="A18" t="str">
            <v>State Admin. Fee</v>
          </cell>
          <cell r="B18">
            <v>462988.58</v>
          </cell>
          <cell r="C18">
            <v>684356.24</v>
          </cell>
          <cell r="D18">
            <v>0.47812768945618478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Period"/>
      <sheetName val="Distribution"/>
      <sheetName val="Table S8 Internet"/>
      <sheetName val="ESRI_MAPINFO_SHEET"/>
    </sheetNames>
    <sheetDataSet>
      <sheetData sheetId="0">
        <row r="11">
          <cell r="F11">
            <v>2019</v>
          </cell>
        </row>
        <row r="12">
          <cell r="F12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zoomScaleNormal="100" zoomScaleSheetLayoutView="100" workbookViewId="0">
      <selection sqref="A1:E1"/>
    </sheetView>
  </sheetViews>
  <sheetFormatPr defaultColWidth="12.42578125" defaultRowHeight="12.75" x14ac:dyDescent="0.2"/>
  <cols>
    <col min="1" max="1" width="30.7109375" style="53" customWidth="1"/>
    <col min="2" max="2" width="10" style="53" bestFit="1" customWidth="1"/>
    <col min="3" max="4" width="20.7109375" style="54" customWidth="1"/>
    <col min="5" max="5" width="20.7109375" style="55" customWidth="1"/>
    <col min="6" max="16384" width="12.42578125" style="53"/>
  </cols>
  <sheetData>
    <row r="1" spans="1:6" s="1" customFormat="1" ht="15.75" x14ac:dyDescent="0.2">
      <c r="A1" s="72" t="s">
        <v>0</v>
      </c>
      <c r="B1" s="72"/>
      <c r="C1" s="72"/>
      <c r="D1" s="72"/>
      <c r="E1" s="72"/>
    </row>
    <row r="2" spans="1:6" s="1" customFormat="1" ht="15.75" x14ac:dyDescent="0.25">
      <c r="A2" s="73" t="s">
        <v>1</v>
      </c>
      <c r="B2" s="73"/>
      <c r="C2" s="73"/>
      <c r="D2" s="73"/>
      <c r="E2" s="73"/>
    </row>
    <row r="3" spans="1:6" s="1" customFormat="1" ht="15.75" x14ac:dyDescent="0.25">
      <c r="A3" s="73" t="s">
        <v>2</v>
      </c>
      <c r="B3" s="73"/>
      <c r="C3" s="73"/>
      <c r="D3" s="73"/>
      <c r="E3" s="73"/>
    </row>
    <row r="4" spans="1:6" s="1" customFormat="1" ht="25.15" customHeight="1" x14ac:dyDescent="0.2">
      <c r="A4" s="74" t="s">
        <v>3</v>
      </c>
      <c r="B4" s="74"/>
      <c r="C4" s="74"/>
      <c r="D4" s="74"/>
      <c r="E4" s="74"/>
    </row>
    <row r="5" spans="1:6" s="6" customFormat="1" ht="15" x14ac:dyDescent="0.25">
      <c r="A5" s="2" t="s">
        <v>4</v>
      </c>
      <c r="B5" s="3" t="s">
        <v>5</v>
      </c>
      <c r="C5" s="4">
        <f>[2]InpC!F12</f>
        <v>2018</v>
      </c>
      <c r="D5" s="4">
        <f>[2]InpC!F11</f>
        <v>2019</v>
      </c>
      <c r="E5" s="5" t="s">
        <v>6</v>
      </c>
    </row>
    <row r="6" spans="1:6" s="6" customFormat="1" ht="15" x14ac:dyDescent="0.25">
      <c r="A6" s="57" t="s">
        <v>7</v>
      </c>
      <c r="B6" s="58">
        <v>3.0000000000000001E-3</v>
      </c>
      <c r="C6" s="8"/>
      <c r="E6" s="10"/>
    </row>
    <row r="7" spans="1:6" s="6" customFormat="1" ht="15" x14ac:dyDescent="0.25">
      <c r="A7" s="11" t="s">
        <v>57</v>
      </c>
      <c r="B7" s="12"/>
      <c r="C7" s="8"/>
      <c r="D7" s="61">
        <v>660410.04</v>
      </c>
      <c r="E7" s="10"/>
    </row>
    <row r="8" spans="1:6" s="6" customFormat="1" ht="15" x14ac:dyDescent="0.25">
      <c r="A8" s="11"/>
      <c r="B8" s="12"/>
      <c r="C8" s="8"/>
      <c r="D8" s="9"/>
      <c r="E8" s="10"/>
    </row>
    <row r="9" spans="1:6" s="6" customFormat="1" ht="15" x14ac:dyDescent="0.2">
      <c r="A9" s="13" t="s">
        <v>8</v>
      </c>
      <c r="B9" s="14">
        <v>3.0000000000000001E-3</v>
      </c>
      <c r="C9" s="15"/>
      <c r="D9" s="15"/>
      <c r="E9" s="14"/>
      <c r="F9" s="16"/>
    </row>
    <row r="10" spans="1:6" s="6" customFormat="1" ht="15" x14ac:dyDescent="0.25">
      <c r="A10" s="11" t="s">
        <v>57</v>
      </c>
      <c r="B10" s="17"/>
      <c r="C10" s="62">
        <v>12983861.129999999</v>
      </c>
      <c r="D10" s="62">
        <v>13873008.300000001</v>
      </c>
      <c r="E10" s="17">
        <v>6.848095193698378E-2</v>
      </c>
      <c r="F10" s="16"/>
    </row>
    <row r="11" spans="1:6" s="6" customFormat="1" ht="15" x14ac:dyDescent="0.2">
      <c r="A11" s="11"/>
      <c r="B11" s="14"/>
      <c r="C11" s="63"/>
      <c r="D11" s="63"/>
      <c r="E11" s="14"/>
      <c r="F11" s="16"/>
    </row>
    <row r="12" spans="1:6" s="6" customFormat="1" ht="15" x14ac:dyDescent="0.2">
      <c r="A12" s="13" t="s">
        <v>10</v>
      </c>
      <c r="B12" s="14">
        <v>1E-3</v>
      </c>
      <c r="C12" s="63">
        <v>32614.61</v>
      </c>
      <c r="D12" s="63">
        <v>32544.5</v>
      </c>
      <c r="E12" s="14">
        <v>-2.1496501107939325E-3</v>
      </c>
      <c r="F12" s="16"/>
    </row>
    <row r="13" spans="1:6" s="6" customFormat="1" ht="15" x14ac:dyDescent="0.2">
      <c r="A13" s="18" t="s">
        <v>11</v>
      </c>
      <c r="B13" s="14">
        <v>1E-3</v>
      </c>
      <c r="C13" s="63">
        <v>184867.99</v>
      </c>
      <c r="D13" s="63">
        <v>184477.39</v>
      </c>
      <c r="E13" s="14">
        <v>-2.1128590190220287E-3</v>
      </c>
      <c r="F13" s="16"/>
    </row>
    <row r="14" spans="1:6" s="6" customFormat="1" ht="15" x14ac:dyDescent="0.25">
      <c r="A14" s="11" t="s">
        <v>9</v>
      </c>
      <c r="B14" s="12"/>
      <c r="C14" s="62">
        <f>SUM(C12:C13)</f>
        <v>217482.59999999998</v>
      </c>
      <c r="D14" s="62">
        <f>SUM(D12:D13)</f>
        <v>217021.89</v>
      </c>
      <c r="E14" s="14"/>
      <c r="F14" s="16"/>
    </row>
    <row r="15" spans="1:6" s="6" customFormat="1" ht="15" x14ac:dyDescent="0.25">
      <c r="A15" s="11"/>
      <c r="B15" s="12"/>
      <c r="C15" s="64"/>
      <c r="D15" s="64"/>
      <c r="E15" s="14"/>
      <c r="F15" s="16"/>
    </row>
    <row r="16" spans="1:6" s="6" customFormat="1" ht="15" x14ac:dyDescent="0.2">
      <c r="A16" s="13" t="s">
        <v>12</v>
      </c>
      <c r="B16" s="14">
        <v>1E-3</v>
      </c>
      <c r="C16" s="63">
        <v>59181.2</v>
      </c>
      <c r="D16" s="63">
        <v>62633.1</v>
      </c>
      <c r="E16" s="14">
        <v>5.832764458983597E-2</v>
      </c>
      <c r="F16" s="16"/>
    </row>
    <row r="17" spans="1:6" s="6" customFormat="1" ht="15" x14ac:dyDescent="0.2">
      <c r="A17" s="18" t="s">
        <v>13</v>
      </c>
      <c r="B17" s="14">
        <v>1E-3</v>
      </c>
      <c r="C17" s="63">
        <v>335448.66000000003</v>
      </c>
      <c r="D17" s="63">
        <v>355009.80000000005</v>
      </c>
      <c r="E17" s="14">
        <v>5.8313364554802627E-2</v>
      </c>
      <c r="F17" s="16"/>
    </row>
    <row r="18" spans="1:6" s="6" customFormat="1" ht="15" x14ac:dyDescent="0.25">
      <c r="A18" s="11" t="s">
        <v>9</v>
      </c>
      <c r="B18" s="14"/>
      <c r="C18" s="62">
        <f>SUM(C16:C17)</f>
        <v>394629.86000000004</v>
      </c>
      <c r="D18" s="62">
        <f>SUM(D16:D17)</f>
        <v>417642.9</v>
      </c>
      <c r="E18" s="19"/>
      <c r="F18" s="16"/>
    </row>
    <row r="19" spans="1:6" s="6" customFormat="1" ht="15" x14ac:dyDescent="0.2">
      <c r="A19" s="11"/>
      <c r="B19" s="14"/>
      <c r="C19" s="15"/>
      <c r="D19" s="15"/>
      <c r="E19" s="19"/>
      <c r="F19" s="16"/>
    </row>
    <row r="20" spans="1:6" s="6" customFormat="1" ht="15" x14ac:dyDescent="0.2">
      <c r="A20" s="13" t="s">
        <v>14</v>
      </c>
      <c r="B20" s="14">
        <v>1E-3</v>
      </c>
      <c r="C20" s="63">
        <v>36617.910000000003</v>
      </c>
      <c r="D20" s="63">
        <v>39251.969999999994</v>
      </c>
      <c r="E20" s="14">
        <v>7.1933652139075877E-2</v>
      </c>
      <c r="F20" s="16"/>
    </row>
    <row r="21" spans="1:6" s="6" customFormat="1" ht="15" x14ac:dyDescent="0.2">
      <c r="A21" s="20" t="s">
        <v>15</v>
      </c>
      <c r="B21" s="21">
        <v>1E-3</v>
      </c>
      <c r="C21" s="63">
        <v>57220.55</v>
      </c>
      <c r="D21" s="63">
        <v>55985.96</v>
      </c>
      <c r="E21" s="14">
        <v>-2.1575989744943125E-2</v>
      </c>
      <c r="F21" s="16"/>
    </row>
    <row r="22" spans="1:6" s="6" customFormat="1" ht="15" x14ac:dyDescent="0.2">
      <c r="A22" s="18" t="s">
        <v>16</v>
      </c>
      <c r="B22" s="14">
        <v>1E-3</v>
      </c>
      <c r="C22" s="63">
        <v>150388.73000000001</v>
      </c>
      <c r="D22" s="63">
        <v>166566.42000000001</v>
      </c>
      <c r="E22" s="14">
        <v>0.10757248897573635</v>
      </c>
      <c r="F22" s="16"/>
    </row>
    <row r="23" spans="1:6" s="6" customFormat="1" ht="15" x14ac:dyDescent="0.25">
      <c r="A23" s="11" t="s">
        <v>9</v>
      </c>
      <c r="B23" s="22"/>
      <c r="C23" s="62">
        <f>SUM(C20:C22)</f>
        <v>244227.19</v>
      </c>
      <c r="D23" s="62">
        <f>SUM(D20:D22)</f>
        <v>261804.35</v>
      </c>
      <c r="E23" s="23"/>
      <c r="F23" s="16"/>
    </row>
    <row r="24" spans="1:6" s="6" customFormat="1" ht="15" x14ac:dyDescent="0.25">
      <c r="A24" s="11"/>
      <c r="B24" s="22"/>
      <c r="C24" s="65"/>
      <c r="D24" s="65"/>
      <c r="E24" s="23"/>
      <c r="F24" s="16"/>
    </row>
    <row r="25" spans="1:6" s="6" customFormat="1" ht="15" x14ac:dyDescent="0.2">
      <c r="A25" s="13" t="s">
        <v>17</v>
      </c>
      <c r="B25" s="14">
        <v>3.0000000000000001E-3</v>
      </c>
      <c r="C25" s="63"/>
      <c r="D25" s="63"/>
      <c r="E25" s="14"/>
      <c r="F25" s="16"/>
    </row>
    <row r="26" spans="1:6" s="6" customFormat="1" ht="15" x14ac:dyDescent="0.25">
      <c r="A26" s="11" t="s">
        <v>57</v>
      </c>
      <c r="B26" s="17"/>
      <c r="C26" s="66">
        <v>4508370.1800000006</v>
      </c>
      <c r="D26" s="66">
        <v>4555774.87</v>
      </c>
      <c r="E26" s="17">
        <v>1.0514817574274637E-2</v>
      </c>
      <c r="F26" s="16"/>
    </row>
    <row r="27" spans="1:6" s="6" customFormat="1" ht="15" x14ac:dyDescent="0.2">
      <c r="A27" s="7"/>
      <c r="B27" s="14"/>
      <c r="C27" s="63"/>
      <c r="D27" s="63"/>
      <c r="E27" s="19"/>
      <c r="F27" s="16"/>
    </row>
    <row r="28" spans="1:6" s="6" customFormat="1" ht="15" x14ac:dyDescent="0.2">
      <c r="A28" s="13" t="s">
        <v>18</v>
      </c>
      <c r="B28" s="14">
        <v>1E-3</v>
      </c>
      <c r="C28" s="63">
        <v>26422.32</v>
      </c>
      <c r="D28" s="63">
        <v>27209.119999999999</v>
      </c>
      <c r="E28" s="14">
        <v>2.977785448060577E-2</v>
      </c>
      <c r="F28" s="16"/>
    </row>
    <row r="29" spans="1:6" s="6" customFormat="1" ht="15" x14ac:dyDescent="0.2">
      <c r="A29" s="7" t="s">
        <v>19</v>
      </c>
      <c r="B29" s="14">
        <v>1E-3</v>
      </c>
      <c r="C29" s="63">
        <v>149787.86000000002</v>
      </c>
      <c r="D29" s="63">
        <v>154256.89000000004</v>
      </c>
      <c r="E29" s="14">
        <v>2.9835729010348588E-2</v>
      </c>
      <c r="F29" s="16"/>
    </row>
    <row r="30" spans="1:6" s="6" customFormat="1" ht="15" x14ac:dyDescent="0.25">
      <c r="A30" s="11" t="s">
        <v>9</v>
      </c>
      <c r="B30" s="22"/>
      <c r="C30" s="66">
        <f>SUM(C28:C29)</f>
        <v>176210.18000000002</v>
      </c>
      <c r="D30" s="66">
        <f>SUM(D28:D29)</f>
        <v>181466.01000000004</v>
      </c>
      <c r="E30" s="23"/>
      <c r="F30" s="16"/>
    </row>
    <row r="31" spans="1:6" s="6" customFormat="1" ht="15" x14ac:dyDescent="0.25">
      <c r="A31" s="11"/>
      <c r="B31" s="22"/>
      <c r="C31" s="65"/>
      <c r="D31" s="65"/>
      <c r="E31" s="23"/>
      <c r="F31" s="16"/>
    </row>
    <row r="32" spans="1:6" s="6" customFormat="1" ht="15" x14ac:dyDescent="0.25">
      <c r="A32" s="59" t="s">
        <v>20</v>
      </c>
      <c r="B32" s="58">
        <v>3.0000000000000001E-3</v>
      </c>
      <c r="C32" s="65"/>
      <c r="D32" s="65"/>
      <c r="E32" s="23"/>
      <c r="F32" s="16"/>
    </row>
    <row r="33" spans="1:6" s="6" customFormat="1" ht="15" x14ac:dyDescent="0.25">
      <c r="A33" s="11" t="s">
        <v>57</v>
      </c>
      <c r="B33" s="12"/>
      <c r="C33" s="61">
        <v>3332374.3400000003</v>
      </c>
      <c r="D33" s="61">
        <v>3652813.0199999996</v>
      </c>
      <c r="E33" s="17">
        <v>9.6159268829323352E-2</v>
      </c>
      <c r="F33" s="16"/>
    </row>
    <row r="34" spans="1:6" s="6" customFormat="1" ht="15" x14ac:dyDescent="0.25">
      <c r="A34" s="11"/>
      <c r="B34" s="22"/>
      <c r="C34" s="65"/>
      <c r="D34" s="65"/>
      <c r="E34" s="23"/>
      <c r="F34" s="16"/>
    </row>
    <row r="35" spans="1:6" s="6" customFormat="1" ht="15" x14ac:dyDescent="0.2">
      <c r="A35" s="13" t="s">
        <v>21</v>
      </c>
      <c r="B35" s="14">
        <v>3.0000000000000001E-3</v>
      </c>
      <c r="C35" s="67"/>
      <c r="D35" s="67"/>
      <c r="E35" s="14"/>
      <c r="F35" s="16"/>
    </row>
    <row r="36" spans="1:6" s="6" customFormat="1" ht="15" x14ac:dyDescent="0.25">
      <c r="A36" s="26" t="s">
        <v>57</v>
      </c>
      <c r="B36" s="17"/>
      <c r="C36" s="68">
        <v>1666574.57</v>
      </c>
      <c r="D36" s="68">
        <v>1773532.31</v>
      </c>
      <c r="E36" s="17">
        <v>6.4178190358442855E-2</v>
      </c>
      <c r="F36" s="16"/>
    </row>
    <row r="37" spans="1:6" s="6" customFormat="1" ht="15" x14ac:dyDescent="0.2">
      <c r="A37" s="18"/>
      <c r="B37" s="14"/>
      <c r="C37" s="25"/>
      <c r="D37" s="25"/>
      <c r="E37" s="19"/>
      <c r="F37" s="16"/>
    </row>
    <row r="38" spans="1:6" s="6" customFormat="1" ht="15" x14ac:dyDescent="0.2">
      <c r="A38" s="13" t="s">
        <v>22</v>
      </c>
      <c r="B38" s="14">
        <v>1E-3</v>
      </c>
      <c r="C38" s="67">
        <v>42145.05999999999</v>
      </c>
      <c r="D38" s="67">
        <v>283474.56999999995</v>
      </c>
      <c r="E38" s="14">
        <v>5.7261636357855465</v>
      </c>
      <c r="F38" s="16"/>
    </row>
    <row r="39" spans="1:6" s="6" customFormat="1" ht="15" x14ac:dyDescent="0.25">
      <c r="A39" s="18" t="s">
        <v>23</v>
      </c>
      <c r="B39" s="14">
        <v>1E-3</v>
      </c>
      <c r="C39" s="67"/>
      <c r="D39" s="67">
        <v>1334760.6299999999</v>
      </c>
      <c r="E39"/>
      <c r="F39" s="16"/>
    </row>
    <row r="40" spans="1:6" s="6" customFormat="1" ht="15" x14ac:dyDescent="0.2">
      <c r="A40" s="18" t="s">
        <v>24</v>
      </c>
      <c r="B40" s="14">
        <v>1E-3</v>
      </c>
      <c r="C40" s="67">
        <v>238907.46</v>
      </c>
      <c r="D40" s="67">
        <v>271899.36</v>
      </c>
      <c r="E40" s="14">
        <v>0.13809489247426598</v>
      </c>
      <c r="F40" s="16"/>
    </row>
    <row r="41" spans="1:6" s="6" customFormat="1" ht="15" x14ac:dyDescent="0.25">
      <c r="A41" s="11" t="s">
        <v>9</v>
      </c>
      <c r="B41" s="11"/>
      <c r="C41" s="68">
        <f>SUM(C40)</f>
        <v>238907.46</v>
      </c>
      <c r="D41" s="68">
        <f>SUM(D38:D40)</f>
        <v>1890134.5599999996</v>
      </c>
      <c r="E41" s="10"/>
      <c r="F41" s="16"/>
    </row>
    <row r="42" spans="1:6" s="6" customFormat="1" ht="15" x14ac:dyDescent="0.25">
      <c r="A42" s="11"/>
      <c r="B42" s="11"/>
      <c r="C42" s="64"/>
      <c r="D42" s="64"/>
      <c r="E42" s="10"/>
      <c r="F42" s="16"/>
    </row>
    <row r="43" spans="1:6" s="6" customFormat="1" ht="15" x14ac:dyDescent="0.2">
      <c r="A43" s="13" t="s">
        <v>25</v>
      </c>
      <c r="B43" s="14">
        <v>3.0000000000000001E-3</v>
      </c>
      <c r="C43" s="69"/>
      <c r="D43" s="69"/>
      <c r="E43" s="14"/>
      <c r="F43" s="16"/>
    </row>
    <row r="44" spans="1:6" s="27" customFormat="1" ht="15" x14ac:dyDescent="0.25">
      <c r="A44" s="26" t="s">
        <v>57</v>
      </c>
      <c r="B44" s="17"/>
      <c r="C44" s="66">
        <v>3491470.97</v>
      </c>
      <c r="D44" s="66">
        <v>3656286.2800000007</v>
      </c>
      <c r="E44" s="17">
        <v>4.7205121112606774E-2</v>
      </c>
      <c r="F44" s="16"/>
    </row>
    <row r="45" spans="1:6" s="27" customFormat="1" ht="15" x14ac:dyDescent="0.2">
      <c r="A45" s="18"/>
      <c r="B45" s="14"/>
      <c r="C45" s="63"/>
      <c r="D45" s="63"/>
      <c r="E45" s="19"/>
      <c r="F45" s="16"/>
    </row>
    <row r="46" spans="1:6" s="27" customFormat="1" ht="15" x14ac:dyDescent="0.2">
      <c r="A46" s="60" t="s">
        <v>26</v>
      </c>
      <c r="B46" s="14">
        <v>3.0000000000000001E-3</v>
      </c>
      <c r="C46" s="63"/>
      <c r="D46" s="63"/>
      <c r="E46" s="19"/>
      <c r="F46" s="16"/>
    </row>
    <row r="47" spans="1:6" s="27" customFormat="1" ht="15" x14ac:dyDescent="0.25">
      <c r="A47" s="26" t="s">
        <v>57</v>
      </c>
      <c r="B47" s="17"/>
      <c r="C47" s="66">
        <v>442344.81</v>
      </c>
      <c r="D47" s="66">
        <v>452858.30000000005</v>
      </c>
      <c r="E47" s="17">
        <v>2.3767635026621159E-2</v>
      </c>
      <c r="F47" s="16"/>
    </row>
    <row r="48" spans="1:6" s="27" customFormat="1" ht="15" x14ac:dyDescent="0.2">
      <c r="A48" s="18"/>
      <c r="B48" s="14"/>
      <c r="C48" s="63"/>
      <c r="D48" s="63"/>
      <c r="E48" s="19"/>
      <c r="F48" s="16"/>
    </row>
    <row r="49" spans="1:6" s="27" customFormat="1" ht="15" x14ac:dyDescent="0.2">
      <c r="A49" s="13" t="s">
        <v>27</v>
      </c>
      <c r="B49" s="14">
        <v>1E-3</v>
      </c>
      <c r="C49" s="63">
        <v>41025.240000000005</v>
      </c>
      <c r="D49" s="63">
        <v>51377.35</v>
      </c>
      <c r="E49" s="14">
        <v>0.25233514782606981</v>
      </c>
      <c r="F49" s="16"/>
    </row>
    <row r="50" spans="1:6" s="27" customFormat="1" ht="15" x14ac:dyDescent="0.2">
      <c r="A50" s="18" t="s">
        <v>28</v>
      </c>
      <c r="B50" s="14">
        <v>1E-3</v>
      </c>
      <c r="C50" s="63">
        <v>232561.99</v>
      </c>
      <c r="D50" s="63">
        <v>291214.58999999997</v>
      </c>
      <c r="E50" s="14">
        <v>0.25220200429141482</v>
      </c>
      <c r="F50" s="16"/>
    </row>
    <row r="51" spans="1:6" s="27" customFormat="1" ht="15" x14ac:dyDescent="0.25">
      <c r="A51" s="26" t="s">
        <v>9</v>
      </c>
      <c r="B51" s="17"/>
      <c r="C51" s="66">
        <f>SUM(C49:C50)</f>
        <v>273587.23</v>
      </c>
      <c r="D51" s="66">
        <f>SUM(D49:D50)</f>
        <v>342591.93999999994</v>
      </c>
      <c r="E51" s="19"/>
      <c r="F51" s="16"/>
    </row>
    <row r="52" spans="1:6" s="27" customFormat="1" ht="15" x14ac:dyDescent="0.2">
      <c r="A52" s="18"/>
      <c r="B52" s="14"/>
      <c r="C52" s="63"/>
      <c r="D52" s="63"/>
      <c r="E52" s="19"/>
      <c r="F52" s="16"/>
    </row>
    <row r="53" spans="1:6" s="27" customFormat="1" ht="15" x14ac:dyDescent="0.2">
      <c r="A53" s="13" t="s">
        <v>29</v>
      </c>
      <c r="B53" s="14">
        <v>1E-3</v>
      </c>
      <c r="C53" s="63">
        <v>24578.25</v>
      </c>
      <c r="D53" s="63">
        <v>23730.36</v>
      </c>
      <c r="E53" s="14">
        <v>-3.4497574074639159E-2</v>
      </c>
      <c r="F53" s="16"/>
    </row>
    <row r="54" spans="1:6" s="27" customFormat="1" ht="15" x14ac:dyDescent="0.2">
      <c r="A54" s="18" t="s">
        <v>30</v>
      </c>
      <c r="B54" s="14">
        <v>1E-3</v>
      </c>
      <c r="C54" s="63">
        <v>45862.76</v>
      </c>
      <c r="D54" s="63">
        <v>45816.02</v>
      </c>
      <c r="E54" s="14">
        <v>-1.0191275012669809E-3</v>
      </c>
      <c r="F54" s="16"/>
    </row>
    <row r="55" spans="1:6" s="27" customFormat="1" ht="15" x14ac:dyDescent="0.2">
      <c r="A55" s="18" t="s">
        <v>31</v>
      </c>
      <c r="B55" s="14">
        <v>1E-3</v>
      </c>
      <c r="C55" s="63">
        <v>27379.29</v>
      </c>
      <c r="D55" s="63">
        <v>17443.809999999998</v>
      </c>
      <c r="E55" s="14">
        <v>-0.3628830404294634</v>
      </c>
      <c r="F55" s="16"/>
    </row>
    <row r="56" spans="1:6" s="27" customFormat="1" ht="15" x14ac:dyDescent="0.2">
      <c r="A56" s="18" t="s">
        <v>32</v>
      </c>
      <c r="B56" s="14">
        <v>1E-3</v>
      </c>
      <c r="C56" s="63">
        <v>26001.17</v>
      </c>
      <c r="D56" s="63">
        <v>28391.97</v>
      </c>
      <c r="E56" s="14">
        <v>9.194970841696759E-2</v>
      </c>
      <c r="F56" s="16"/>
    </row>
    <row r="57" spans="1:6" s="27" customFormat="1" ht="15" x14ac:dyDescent="0.2">
      <c r="A57" s="18" t="s">
        <v>33</v>
      </c>
      <c r="B57" s="14">
        <v>1E-3</v>
      </c>
      <c r="C57" s="63">
        <v>40151.649999999994</v>
      </c>
      <c r="D57" s="63">
        <v>42954.86</v>
      </c>
      <c r="E57" s="14">
        <v>6.9815561751509714E-2</v>
      </c>
      <c r="F57" s="16"/>
    </row>
    <row r="58" spans="1:6" s="27" customFormat="1" ht="15" x14ac:dyDescent="0.25">
      <c r="A58" s="26" t="s">
        <v>9</v>
      </c>
      <c r="B58" s="17"/>
      <c r="C58" s="66">
        <f>SUM(C53:C57)</f>
        <v>163973.12</v>
      </c>
      <c r="D58" s="66">
        <f>SUM(D53:D57)</f>
        <v>158337.02000000002</v>
      </c>
      <c r="E58" s="19"/>
      <c r="F58" s="16"/>
    </row>
    <row r="59" spans="1:6" s="27" customFormat="1" ht="15" x14ac:dyDescent="0.25">
      <c r="A59" s="26"/>
      <c r="B59" s="17"/>
      <c r="C59" s="66"/>
      <c r="D59" s="66"/>
      <c r="E59" s="19"/>
      <c r="F59" s="16"/>
    </row>
    <row r="60" spans="1:6" s="27" customFormat="1" ht="15" x14ac:dyDescent="0.2">
      <c r="A60" s="13" t="s">
        <v>34</v>
      </c>
      <c r="B60" s="14">
        <v>1E-3</v>
      </c>
      <c r="C60" s="63">
        <v>2525.119999999999</v>
      </c>
      <c r="D60" s="63">
        <v>2609.04</v>
      </c>
      <c r="E60" s="14">
        <v>3.323406412368568E-2</v>
      </c>
      <c r="F60" s="16"/>
    </row>
    <row r="61" spans="1:6" s="27" customFormat="1" ht="15" x14ac:dyDescent="0.2">
      <c r="A61" s="18" t="s">
        <v>35</v>
      </c>
      <c r="B61" s="14">
        <v>1E-3</v>
      </c>
      <c r="C61" s="63">
        <v>14342.33</v>
      </c>
      <c r="D61" s="63">
        <v>14817.129999999996</v>
      </c>
      <c r="E61" s="14">
        <v>3.3104802357775576E-2</v>
      </c>
      <c r="F61" s="16"/>
    </row>
    <row r="62" spans="1:6" s="27" customFormat="1" ht="15" x14ac:dyDescent="0.25">
      <c r="A62" s="11" t="s">
        <v>9</v>
      </c>
      <c r="B62" s="11"/>
      <c r="C62" s="70">
        <f>SUM(C60:C61)</f>
        <v>16867.449999999997</v>
      </c>
      <c r="D62" s="70">
        <f>SUM(D60:D61)</f>
        <v>17426.169999999995</v>
      </c>
      <c r="E62" s="14"/>
      <c r="F62" s="16"/>
    </row>
    <row r="63" spans="1:6" s="27" customFormat="1" ht="15" x14ac:dyDescent="0.25">
      <c r="A63" s="11"/>
      <c r="B63" s="11"/>
      <c r="C63" s="70"/>
      <c r="D63" s="70"/>
      <c r="E63" s="14"/>
      <c r="F63" s="16"/>
    </row>
    <row r="64" spans="1:6" s="27" customFormat="1" ht="15" x14ac:dyDescent="0.2">
      <c r="A64" s="13" t="s">
        <v>36</v>
      </c>
      <c r="B64" s="14">
        <v>3.0000000000000001E-3</v>
      </c>
      <c r="C64" s="63">
        <v>1174963.06</v>
      </c>
      <c r="D64" s="63">
        <v>1138381.0599999998</v>
      </c>
      <c r="E64" s="14">
        <v>-3.113459583997491E-2</v>
      </c>
      <c r="F64" s="16"/>
    </row>
    <row r="65" spans="1:6" s="27" customFormat="1" ht="15" x14ac:dyDescent="0.2">
      <c r="A65" s="18" t="s">
        <v>37</v>
      </c>
      <c r="B65" s="14">
        <v>3.0000000000000001E-3</v>
      </c>
      <c r="C65" s="63">
        <v>543349.07000000007</v>
      </c>
      <c r="D65" s="63">
        <v>758920.7200000002</v>
      </c>
      <c r="E65" s="14">
        <v>0.39674614700269961</v>
      </c>
      <c r="F65" s="16"/>
    </row>
    <row r="66" spans="1:6" s="27" customFormat="1" ht="15" x14ac:dyDescent="0.25">
      <c r="A66" s="26" t="s">
        <v>9</v>
      </c>
      <c r="B66" s="17"/>
      <c r="C66" s="66">
        <v>1718312.1300000001</v>
      </c>
      <c r="D66" s="66">
        <v>1897301.78</v>
      </c>
      <c r="E66" s="17">
        <v>0.10416597012557882</v>
      </c>
      <c r="F66" s="16"/>
    </row>
    <row r="67" spans="1:6" s="27" customFormat="1" ht="15" x14ac:dyDescent="0.2">
      <c r="A67" s="11"/>
      <c r="B67" s="11"/>
      <c r="C67" s="28"/>
      <c r="D67" s="28"/>
      <c r="E67" s="19"/>
      <c r="F67" s="16"/>
    </row>
    <row r="68" spans="1:6" s="27" customFormat="1" ht="15" x14ac:dyDescent="0.2">
      <c r="A68" s="13" t="s">
        <v>38</v>
      </c>
      <c r="B68" s="14">
        <v>3.0000000000000001E-3</v>
      </c>
      <c r="C68" s="15"/>
      <c r="D68" s="15"/>
      <c r="E68" s="14"/>
      <c r="F68" s="16"/>
    </row>
    <row r="69" spans="1:6" s="27" customFormat="1" ht="15" x14ac:dyDescent="0.25">
      <c r="A69" s="26" t="s">
        <v>57</v>
      </c>
      <c r="B69" s="17"/>
      <c r="C69" s="66">
        <v>8754771.3599999994</v>
      </c>
      <c r="D69" s="66">
        <v>8952224.2499999981</v>
      </c>
      <c r="E69" s="17">
        <v>2.2553746052369705E-2</v>
      </c>
      <c r="F69" s="16"/>
    </row>
    <row r="70" spans="1:6" s="27" customFormat="1" ht="15" x14ac:dyDescent="0.2">
      <c r="A70" s="11"/>
      <c r="B70" s="11"/>
      <c r="C70" s="70"/>
      <c r="D70" s="70"/>
      <c r="E70" s="19"/>
      <c r="F70" s="16"/>
    </row>
    <row r="71" spans="1:6" s="27" customFormat="1" ht="15" x14ac:dyDescent="0.2">
      <c r="A71" s="13" t="s">
        <v>39</v>
      </c>
      <c r="B71" s="14">
        <v>1E-3</v>
      </c>
      <c r="C71" s="63">
        <v>133885.21</v>
      </c>
      <c r="D71" s="63">
        <v>293211.37999999995</v>
      </c>
      <c r="E71" s="14">
        <v>1.1900206901120742</v>
      </c>
      <c r="F71" s="16"/>
    </row>
    <row r="72" spans="1:6" s="27" customFormat="1" ht="15" x14ac:dyDescent="0.2">
      <c r="A72" s="18" t="s">
        <v>40</v>
      </c>
      <c r="B72" s="14">
        <v>1E-3</v>
      </c>
      <c r="C72" s="63"/>
      <c r="D72" s="63">
        <v>858362.94</v>
      </c>
      <c r="E72" s="14"/>
      <c r="F72" s="16"/>
    </row>
    <row r="73" spans="1:6" s="27" customFormat="1" ht="15" x14ac:dyDescent="0.2">
      <c r="A73" s="18" t="s">
        <v>41</v>
      </c>
      <c r="B73" s="14">
        <v>1E-3</v>
      </c>
      <c r="C73" s="63">
        <v>289323.10999999993</v>
      </c>
      <c r="D73" s="63">
        <v>305400.61</v>
      </c>
      <c r="E73" s="14">
        <v>5.5569359806757479E-2</v>
      </c>
      <c r="F73" s="16"/>
    </row>
    <row r="74" spans="1:6" s="27" customFormat="1" ht="15" x14ac:dyDescent="0.2">
      <c r="A74" s="18" t="s">
        <v>42</v>
      </c>
      <c r="B74" s="14">
        <v>1E-3</v>
      </c>
      <c r="C74" s="63">
        <v>469599.54999999993</v>
      </c>
      <c r="D74" s="63">
        <v>497977.54</v>
      </c>
      <c r="E74" s="14">
        <v>6.0430189935233303E-2</v>
      </c>
      <c r="F74" s="16"/>
    </row>
    <row r="75" spans="1:6" s="27" customFormat="1" ht="15" x14ac:dyDescent="0.25">
      <c r="A75" s="26" t="s">
        <v>9</v>
      </c>
      <c r="B75" s="17"/>
      <c r="C75" s="66">
        <f>SUM(C71:C74)</f>
        <v>892807.86999999988</v>
      </c>
      <c r="D75" s="66">
        <f>SUM(D71:D74)</f>
        <v>1954952.4699999997</v>
      </c>
      <c r="E75" s="14"/>
      <c r="F75" s="16"/>
    </row>
    <row r="76" spans="1:6" s="27" customFormat="1" ht="15" x14ac:dyDescent="0.25">
      <c r="A76" s="11"/>
      <c r="B76" s="11"/>
      <c r="C76" s="70"/>
      <c r="D76" s="70"/>
      <c r="E76" s="10"/>
      <c r="F76" s="16"/>
    </row>
    <row r="77" spans="1:6" s="6" customFormat="1" ht="15" x14ac:dyDescent="0.2">
      <c r="A77" s="13" t="s">
        <v>43</v>
      </c>
      <c r="B77" s="14">
        <v>1E-3</v>
      </c>
      <c r="C77" s="69"/>
      <c r="D77" s="69"/>
      <c r="E77" s="14"/>
      <c r="F77" s="16"/>
    </row>
    <row r="78" spans="1:6" s="32" customFormat="1" ht="15" x14ac:dyDescent="0.25">
      <c r="A78" s="31" t="s">
        <v>57</v>
      </c>
      <c r="B78" s="17"/>
      <c r="C78" s="66">
        <v>9968917.8300000001</v>
      </c>
      <c r="D78" s="66">
        <v>10759235.339999996</v>
      </c>
      <c r="E78" s="17">
        <v>7.9278164739371215E-2</v>
      </c>
      <c r="F78" s="16"/>
    </row>
    <row r="79" spans="1:6" s="30" customFormat="1" ht="15" x14ac:dyDescent="0.2">
      <c r="A79" s="29"/>
      <c r="B79" s="29"/>
      <c r="C79" s="63"/>
      <c r="D79" s="63"/>
      <c r="E79" s="33"/>
      <c r="F79" s="16"/>
    </row>
    <row r="80" spans="1:6" s="30" customFormat="1" ht="15" x14ac:dyDescent="0.2">
      <c r="A80" s="13" t="s">
        <v>44</v>
      </c>
      <c r="B80" s="14">
        <v>1E-3</v>
      </c>
      <c r="C80" s="63">
        <v>293824.52999999997</v>
      </c>
      <c r="D80" s="63">
        <v>310814.5</v>
      </c>
      <c r="E80" s="14">
        <v>5.7823524809177851E-2</v>
      </c>
      <c r="F80" s="16"/>
    </row>
    <row r="81" spans="1:6" s="30" customFormat="1" ht="15" x14ac:dyDescent="0.2">
      <c r="A81" s="18" t="s">
        <v>45</v>
      </c>
      <c r="B81" s="14">
        <v>1E-3</v>
      </c>
      <c r="C81" s="63">
        <v>1665249.98</v>
      </c>
      <c r="D81" s="63">
        <v>1761380.56</v>
      </c>
      <c r="E81" s="14">
        <v>5.772741699717665E-2</v>
      </c>
      <c r="F81" s="16"/>
    </row>
    <row r="82" spans="1:6" s="30" customFormat="1" ht="15" x14ac:dyDescent="0.25">
      <c r="A82" s="31" t="s">
        <v>9</v>
      </c>
      <c r="B82" s="31"/>
      <c r="C82" s="66">
        <f>SUM(C80:C81)</f>
        <v>1959074.51</v>
      </c>
      <c r="D82" s="66">
        <f>SUM(D80:D81)</f>
        <v>2072195.06</v>
      </c>
      <c r="E82" s="33"/>
      <c r="F82" s="16"/>
    </row>
    <row r="83" spans="1:6" s="30" customFormat="1" ht="15" x14ac:dyDescent="0.25">
      <c r="A83" s="31"/>
      <c r="B83" s="31"/>
      <c r="C83" s="66"/>
      <c r="D83" s="66"/>
      <c r="E83" s="33"/>
      <c r="F83" s="16"/>
    </row>
    <row r="84" spans="1:6" s="30" customFormat="1" ht="15" x14ac:dyDescent="0.2">
      <c r="A84" s="34" t="s">
        <v>46</v>
      </c>
      <c r="B84" s="14">
        <v>3.0000000000000001E-3</v>
      </c>
      <c r="C84" s="63"/>
      <c r="D84" s="63"/>
      <c r="E84" s="14"/>
      <c r="F84" s="16"/>
    </row>
    <row r="85" spans="1:6" s="32" customFormat="1" ht="15" x14ac:dyDescent="0.25">
      <c r="A85" s="31" t="s">
        <v>57</v>
      </c>
      <c r="B85" s="17"/>
      <c r="C85" s="66">
        <v>3247884.55</v>
      </c>
      <c r="D85" s="66">
        <v>3314178.16</v>
      </c>
      <c r="E85" s="17">
        <v>2.0411319731177047E-2</v>
      </c>
      <c r="F85" s="16"/>
    </row>
    <row r="86" spans="1:6" s="30" customFormat="1" ht="15" x14ac:dyDescent="0.25">
      <c r="A86" s="31"/>
      <c r="B86" s="31"/>
      <c r="C86" s="66"/>
      <c r="D86" s="66"/>
      <c r="E86" s="35"/>
      <c r="F86" s="16"/>
    </row>
    <row r="87" spans="1:6" s="30" customFormat="1" ht="15" x14ac:dyDescent="0.2">
      <c r="A87" s="34" t="s">
        <v>47</v>
      </c>
      <c r="B87" s="14">
        <v>1E-3</v>
      </c>
      <c r="C87" s="69"/>
      <c r="D87" s="69"/>
      <c r="E87" s="14"/>
      <c r="F87" s="16"/>
    </row>
    <row r="88" spans="1:6" s="32" customFormat="1" ht="15" x14ac:dyDescent="0.25">
      <c r="A88" s="31" t="s">
        <v>57</v>
      </c>
      <c r="B88" s="17"/>
      <c r="C88" s="66">
        <v>4358832.870000001</v>
      </c>
      <c r="D88" s="66">
        <v>4623642.09</v>
      </c>
      <c r="E88" s="17">
        <v>6.0752322444516782E-2</v>
      </c>
      <c r="F88" s="16"/>
    </row>
    <row r="89" spans="1:6" s="30" customFormat="1" ht="15" x14ac:dyDescent="0.2">
      <c r="A89" s="29"/>
      <c r="B89" s="29"/>
      <c r="C89" s="63"/>
      <c r="D89" s="63"/>
      <c r="E89" s="33"/>
      <c r="F89" s="16"/>
    </row>
    <row r="90" spans="1:6" s="30" customFormat="1" ht="15" x14ac:dyDescent="0.2">
      <c r="A90" s="34" t="s">
        <v>48</v>
      </c>
      <c r="B90" s="14">
        <v>3.0000000000000001E-3</v>
      </c>
      <c r="C90" s="63"/>
      <c r="D90" s="63"/>
      <c r="E90" s="14"/>
      <c r="F90" s="16"/>
    </row>
    <row r="91" spans="1:6" s="30" customFormat="1" ht="15" x14ac:dyDescent="0.25">
      <c r="A91" s="31" t="s">
        <v>57</v>
      </c>
      <c r="B91" s="17"/>
      <c r="C91" s="66">
        <v>11649822.35</v>
      </c>
      <c r="D91" s="66">
        <v>12043244.629999999</v>
      </c>
      <c r="E91" s="17">
        <v>3.3770667756148232E-2</v>
      </c>
      <c r="F91" s="16"/>
    </row>
    <row r="92" spans="1:6" s="30" customFormat="1" ht="15" x14ac:dyDescent="0.2">
      <c r="A92" s="29"/>
      <c r="B92" s="19"/>
      <c r="C92" s="15"/>
      <c r="D92" s="15"/>
      <c r="E92" s="19"/>
      <c r="F92" s="16"/>
    </row>
    <row r="93" spans="1:6" s="39" customFormat="1" ht="15" x14ac:dyDescent="0.2">
      <c r="A93" s="36"/>
      <c r="B93" s="36"/>
      <c r="C93" s="37"/>
      <c r="D93" s="37"/>
      <c r="E93" s="38"/>
      <c r="F93" s="16"/>
    </row>
    <row r="94" spans="1:6" s="30" customFormat="1" ht="15.75" thickBot="1" x14ac:dyDescent="0.3">
      <c r="A94" s="75" t="s">
        <v>49</v>
      </c>
      <c r="B94" s="75"/>
      <c r="C94" s="75"/>
      <c r="D94" s="75"/>
      <c r="E94" s="75"/>
      <c r="F94" s="16"/>
    </row>
    <row r="95" spans="1:6" s="30" customFormat="1" ht="15" x14ac:dyDescent="0.25">
      <c r="A95" s="40"/>
      <c r="B95" s="40"/>
      <c r="C95" s="40"/>
      <c r="D95" s="40"/>
      <c r="E95" s="40"/>
      <c r="F95" s="16"/>
    </row>
    <row r="96" spans="1:6" s="30" customFormat="1" ht="15" x14ac:dyDescent="0.25">
      <c r="A96" s="41" t="s">
        <v>50</v>
      </c>
      <c r="B96" s="41"/>
      <c r="C96" s="42">
        <v>2018</v>
      </c>
      <c r="D96" s="42">
        <v>2019</v>
      </c>
      <c r="E96" s="43" t="s">
        <v>6</v>
      </c>
      <c r="F96" s="16"/>
    </row>
    <row r="97" spans="1:6" s="30" customFormat="1" ht="15" x14ac:dyDescent="0.25">
      <c r="A97" s="31" t="s">
        <v>9</v>
      </c>
      <c r="B97" s="44"/>
      <c r="C97" s="71">
        <v>70743449.619999975</v>
      </c>
      <c r="D97" s="71">
        <v>77728081.739999995</v>
      </c>
      <c r="E97" s="17">
        <v>9.8731856553760489E-2</v>
      </c>
      <c r="F97" s="16"/>
    </row>
    <row r="98" spans="1:6" s="30" customFormat="1" ht="15" x14ac:dyDescent="0.25">
      <c r="A98" s="31"/>
      <c r="B98" s="44"/>
      <c r="C98" s="24"/>
      <c r="D98" s="24"/>
      <c r="E98" s="35"/>
    </row>
    <row r="99" spans="1:6" s="30" customFormat="1" ht="15" x14ac:dyDescent="0.25">
      <c r="A99" s="45"/>
      <c r="B99" s="40"/>
      <c r="C99" s="46"/>
      <c r="D99" s="47"/>
      <c r="E99" s="10"/>
    </row>
    <row r="100" spans="1:6" s="30" customFormat="1" ht="15.75" thickBot="1" x14ac:dyDescent="0.3">
      <c r="A100" s="48"/>
      <c r="B100" s="49"/>
      <c r="C100" s="50"/>
      <c r="D100" s="50"/>
      <c r="E100" s="51"/>
    </row>
    <row r="102" spans="1:6" x14ac:dyDescent="0.2">
      <c r="A102" s="52" t="s">
        <v>51</v>
      </c>
    </row>
    <row r="103" spans="1:6" x14ac:dyDescent="0.2">
      <c r="A103" s="56" t="s">
        <v>52</v>
      </c>
    </row>
    <row r="105" spans="1:6" x14ac:dyDescent="0.2">
      <c r="A105" s="56" t="s">
        <v>53</v>
      </c>
    </row>
    <row r="106" spans="1:6" x14ac:dyDescent="0.2">
      <c r="A106" s="56" t="s">
        <v>54</v>
      </c>
    </row>
    <row r="107" spans="1:6" x14ac:dyDescent="0.2">
      <c r="A107" s="56" t="s">
        <v>55</v>
      </c>
    </row>
    <row r="109" spans="1:6" x14ac:dyDescent="0.2">
      <c r="A109" s="56" t="s">
        <v>56</v>
      </c>
    </row>
  </sheetData>
  <mergeCells count="5">
    <mergeCell ref="A1:E1"/>
    <mergeCell ref="A2:E2"/>
    <mergeCell ref="A3:E3"/>
    <mergeCell ref="A4:E4"/>
    <mergeCell ref="A94:E94"/>
  </mergeCells>
  <printOptions horizontalCentered="1"/>
  <pageMargins left="0.25" right="0.25" top="0.75" bottom="0.75" header="0.3" footer="0.3"/>
  <pageSetup scale="85" firstPageNumber="51" orientation="portrait" useFirstPageNumber="1" r:id="rId1"/>
  <headerFooter alignWithMargins="0">
    <oddFooter>&amp;C&amp;"Arial,Regular"&amp;P&amp;R&amp;"Arial,Regular"August 2021</oddFooter>
  </headerFooter>
  <rowBreaks count="2" manualBreakCount="2">
    <brk id="51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S8 Internet</vt:lpstr>
      <vt:lpstr>'Table S8 Internet'!Print_Area</vt:lpstr>
      <vt:lpstr>'Table S8 Internet'!Print_Titles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Leech, Beth (DOR)</cp:lastModifiedBy>
  <cp:lastPrinted>2021-08-26T21:25:11Z</cp:lastPrinted>
  <dcterms:created xsi:type="dcterms:W3CDTF">2020-04-23T21:40:13Z</dcterms:created>
  <dcterms:modified xsi:type="dcterms:W3CDTF">2021-08-26T22:34:30Z</dcterms:modified>
</cp:coreProperties>
</file>