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20\Web Pages\"/>
    </mc:Choice>
  </mc:AlternateContent>
  <bookViews>
    <workbookView xWindow="3720" yWindow="0" windowWidth="21180" windowHeight="9585"/>
  </bookViews>
  <sheets>
    <sheet name="Table L2 Internet" sheetId="1" r:id="rId1"/>
    <sheet name="ESRI_MAPINFO_SHEET" sheetId="2" state="veryHidden" r:id="rId2"/>
  </sheets>
  <externalReferences>
    <externalReference r:id="rId3"/>
  </externalReferences>
  <definedNames>
    <definedName name="_xlnm._FilterDatabase" localSheetId="0" hidden="1">'Table L2 Internet'!$D$1:$D$322</definedName>
    <definedName name="_xlnm.Print_Area" localSheetId="0">'Table L2 Internet'!$A$8:$D$289</definedName>
    <definedName name="_xlnm.Print_Area">#REF!</definedName>
    <definedName name="PRINT_AREA_MI" localSheetId="0">#REF!</definedName>
    <definedName name="PRINT_AREA_MI">#REF!</definedName>
    <definedName name="_xlnm.Print_Titles" localSheetId="0">'Table L2 Internet'!$1:$6</definedName>
    <definedName name="Table11">#REF!</definedName>
    <definedName name="Table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2" i="1" l="1"/>
  <c r="B282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5" i="1"/>
  <c r="B265" i="1"/>
  <c r="C264" i="1"/>
  <c r="B264" i="1"/>
  <c r="C263" i="1"/>
  <c r="B263" i="1"/>
  <c r="C260" i="1"/>
  <c r="B260" i="1"/>
  <c r="C259" i="1"/>
  <c r="B259" i="1"/>
  <c r="C258" i="1"/>
  <c r="D258" i="1" s="1"/>
  <c r="B258" i="1"/>
  <c r="C257" i="1"/>
  <c r="B257" i="1"/>
  <c r="C256" i="1"/>
  <c r="B256" i="1"/>
  <c r="C255" i="1"/>
  <c r="B255" i="1"/>
  <c r="C252" i="1"/>
  <c r="B252" i="1"/>
  <c r="C251" i="1"/>
  <c r="B251" i="1"/>
  <c r="C250" i="1"/>
  <c r="B250" i="1"/>
  <c r="C249" i="1"/>
  <c r="C253" i="1" s="1"/>
  <c r="B249" i="1"/>
  <c r="C246" i="1"/>
  <c r="B246" i="1"/>
  <c r="B247" i="1" s="1"/>
  <c r="C243" i="1"/>
  <c r="B243" i="1"/>
  <c r="C242" i="1"/>
  <c r="D242" i="1" s="1"/>
  <c r="B242" i="1"/>
  <c r="C241" i="1"/>
  <c r="B241" i="1"/>
  <c r="C240" i="1"/>
  <c r="B240" i="1"/>
  <c r="C239" i="1"/>
  <c r="B239" i="1"/>
  <c r="C236" i="1"/>
  <c r="B236" i="1"/>
  <c r="C235" i="1"/>
  <c r="B235" i="1"/>
  <c r="C234" i="1"/>
  <c r="B234" i="1"/>
  <c r="D233" i="1"/>
  <c r="C233" i="1"/>
  <c r="B233" i="1"/>
  <c r="C232" i="1"/>
  <c r="B232" i="1"/>
  <c r="B237" i="1" s="1"/>
  <c r="C229" i="1"/>
  <c r="B229" i="1"/>
  <c r="C228" i="1"/>
  <c r="B228" i="1"/>
  <c r="C227" i="1"/>
  <c r="B227" i="1"/>
  <c r="D227" i="1" s="1"/>
  <c r="C226" i="1"/>
  <c r="B226" i="1"/>
  <c r="C225" i="1"/>
  <c r="B225" i="1"/>
  <c r="C224" i="1"/>
  <c r="B224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D214" i="1" s="1"/>
  <c r="B214" i="1"/>
  <c r="C213" i="1"/>
  <c r="B213" i="1"/>
  <c r="D213" i="1" s="1"/>
  <c r="C212" i="1"/>
  <c r="D212" i="1" s="1"/>
  <c r="B212" i="1"/>
  <c r="C211" i="1"/>
  <c r="B211" i="1"/>
  <c r="C208" i="1"/>
  <c r="D208" i="1" s="1"/>
  <c r="B208" i="1"/>
  <c r="C207" i="1"/>
  <c r="B207" i="1"/>
  <c r="C206" i="1"/>
  <c r="B206" i="1"/>
  <c r="C203" i="1"/>
  <c r="B203" i="1"/>
  <c r="C202" i="1"/>
  <c r="D202" i="1" s="1"/>
  <c r="B202" i="1"/>
  <c r="C201" i="1"/>
  <c r="B201" i="1"/>
  <c r="C200" i="1"/>
  <c r="B200" i="1"/>
  <c r="C199" i="1"/>
  <c r="B199" i="1"/>
  <c r="C198" i="1"/>
  <c r="B198" i="1"/>
  <c r="C195" i="1"/>
  <c r="B195" i="1"/>
  <c r="C194" i="1"/>
  <c r="D194" i="1" s="1"/>
  <c r="B194" i="1"/>
  <c r="C191" i="1"/>
  <c r="B191" i="1"/>
  <c r="C190" i="1"/>
  <c r="D190" i="1" s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68" i="1"/>
  <c r="B168" i="1"/>
  <c r="C167" i="1"/>
  <c r="D167" i="1" s="1"/>
  <c r="B167" i="1"/>
  <c r="C166" i="1"/>
  <c r="B166" i="1"/>
  <c r="C165" i="1"/>
  <c r="B165" i="1"/>
  <c r="C164" i="1"/>
  <c r="B164" i="1"/>
  <c r="C161" i="1"/>
  <c r="B161" i="1"/>
  <c r="D161" i="1" s="1"/>
  <c r="C160" i="1"/>
  <c r="D160" i="1" s="1"/>
  <c r="B160" i="1"/>
  <c r="C159" i="1"/>
  <c r="B159" i="1"/>
  <c r="C158" i="1"/>
  <c r="B158" i="1"/>
  <c r="C157" i="1"/>
  <c r="B157" i="1"/>
  <c r="C156" i="1"/>
  <c r="D156" i="1" s="1"/>
  <c r="B156" i="1"/>
  <c r="C155" i="1"/>
  <c r="B155" i="1"/>
  <c r="C154" i="1"/>
  <c r="B154" i="1"/>
  <c r="C153" i="1"/>
  <c r="B153" i="1"/>
  <c r="C152" i="1"/>
  <c r="B152" i="1"/>
  <c r="C151" i="1"/>
  <c r="B151" i="1"/>
  <c r="C150" i="1"/>
  <c r="D150" i="1" s="1"/>
  <c r="B150" i="1"/>
  <c r="C147" i="1"/>
  <c r="C148" i="1" s="1"/>
  <c r="B147" i="1"/>
  <c r="C146" i="1"/>
  <c r="B146" i="1"/>
  <c r="C143" i="1"/>
  <c r="B143" i="1"/>
  <c r="C142" i="1"/>
  <c r="B142" i="1"/>
  <c r="C141" i="1"/>
  <c r="B141" i="1"/>
  <c r="C140" i="1"/>
  <c r="B140" i="1"/>
  <c r="C139" i="1"/>
  <c r="B139" i="1"/>
  <c r="C136" i="1"/>
  <c r="B136" i="1"/>
  <c r="C135" i="1"/>
  <c r="B135" i="1"/>
  <c r="C134" i="1"/>
  <c r="B134" i="1"/>
  <c r="C133" i="1"/>
  <c r="B133" i="1"/>
  <c r="C132" i="1"/>
  <c r="D132" i="1" s="1"/>
  <c r="B132" i="1"/>
  <c r="C129" i="1"/>
  <c r="B129" i="1"/>
  <c r="C128" i="1"/>
  <c r="B128" i="1"/>
  <c r="C127" i="1"/>
  <c r="B127" i="1"/>
  <c r="C126" i="1"/>
  <c r="B126" i="1"/>
  <c r="C123" i="1"/>
  <c r="B123" i="1"/>
  <c r="C122" i="1"/>
  <c r="B122" i="1"/>
  <c r="C121" i="1"/>
  <c r="B121" i="1"/>
  <c r="C120" i="1"/>
  <c r="B120" i="1"/>
  <c r="C119" i="1"/>
  <c r="B119" i="1"/>
  <c r="C116" i="1"/>
  <c r="B116" i="1"/>
  <c r="C115" i="1"/>
  <c r="B115" i="1"/>
  <c r="C114" i="1"/>
  <c r="B114" i="1"/>
  <c r="C113" i="1"/>
  <c r="B113" i="1"/>
  <c r="C112" i="1"/>
  <c r="B112" i="1"/>
  <c r="C109" i="1"/>
  <c r="B109" i="1"/>
  <c r="C108" i="1"/>
  <c r="D108" i="1" s="1"/>
  <c r="B108" i="1"/>
  <c r="C107" i="1"/>
  <c r="B107" i="1"/>
  <c r="C104" i="1"/>
  <c r="D104" i="1" s="1"/>
  <c r="B104" i="1"/>
  <c r="C103" i="1"/>
  <c r="B103" i="1"/>
  <c r="B105" i="1" s="1"/>
  <c r="C100" i="1"/>
  <c r="B100" i="1"/>
  <c r="D100" i="1" s="1"/>
  <c r="C99" i="1"/>
  <c r="D99" i="1" s="1"/>
  <c r="B99" i="1"/>
  <c r="C98" i="1"/>
  <c r="B98" i="1"/>
  <c r="C97" i="1"/>
  <c r="D97" i="1" s="1"/>
  <c r="B97" i="1"/>
  <c r="B101" i="1" s="1"/>
  <c r="C94" i="1"/>
  <c r="B94" i="1"/>
  <c r="D94" i="1" s="1"/>
  <c r="C93" i="1"/>
  <c r="D93" i="1" s="1"/>
  <c r="B93" i="1"/>
  <c r="C92" i="1"/>
  <c r="B92" i="1"/>
  <c r="D91" i="1"/>
  <c r="C91" i="1"/>
  <c r="B91" i="1"/>
  <c r="C90" i="1"/>
  <c r="B90" i="1"/>
  <c r="C89" i="1"/>
  <c r="B89" i="1"/>
  <c r="C88" i="1"/>
  <c r="B88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D79" i="1" s="1"/>
  <c r="B79" i="1"/>
  <c r="C78" i="1"/>
  <c r="B78" i="1"/>
  <c r="C77" i="1"/>
  <c r="D77" i="1" s="1"/>
  <c r="B77" i="1"/>
  <c r="C74" i="1"/>
  <c r="C75" i="1" s="1"/>
  <c r="B74" i="1"/>
  <c r="B75" i="1" s="1"/>
  <c r="C70" i="1"/>
  <c r="D70" i="1" s="1"/>
  <c r="B70" i="1"/>
  <c r="C69" i="1"/>
  <c r="B69" i="1"/>
  <c r="C68" i="1"/>
  <c r="B68" i="1"/>
  <c r="C65" i="1"/>
  <c r="C66" i="1" s="1"/>
  <c r="B65" i="1"/>
  <c r="C64" i="1"/>
  <c r="B64" i="1"/>
  <c r="C61" i="1"/>
  <c r="B61" i="1"/>
  <c r="C60" i="1"/>
  <c r="B60" i="1"/>
  <c r="C59" i="1"/>
  <c r="C62" i="1" s="1"/>
  <c r="B59" i="1"/>
  <c r="C56" i="1"/>
  <c r="B56" i="1"/>
  <c r="C55" i="1"/>
  <c r="B55" i="1"/>
  <c r="C54" i="1"/>
  <c r="B54" i="1"/>
  <c r="C53" i="1"/>
  <c r="B53" i="1"/>
  <c r="C52" i="1"/>
  <c r="B52" i="1"/>
  <c r="C51" i="1"/>
  <c r="D51" i="1" s="1"/>
  <c r="B51" i="1"/>
  <c r="C48" i="1"/>
  <c r="B48" i="1"/>
  <c r="C47" i="1"/>
  <c r="B47" i="1"/>
  <c r="C44" i="1"/>
  <c r="B44" i="1"/>
  <c r="C43" i="1"/>
  <c r="B43" i="1"/>
  <c r="C42" i="1"/>
  <c r="B42" i="1"/>
  <c r="C41" i="1"/>
  <c r="B41" i="1"/>
  <c r="C40" i="1"/>
  <c r="B40" i="1"/>
  <c r="C37" i="1"/>
  <c r="D37" i="1" s="1"/>
  <c r="B37" i="1"/>
  <c r="C36" i="1"/>
  <c r="B36" i="1"/>
  <c r="C35" i="1"/>
  <c r="B35" i="1"/>
  <c r="C34" i="1"/>
  <c r="B34" i="1"/>
  <c r="C31" i="1"/>
  <c r="D31" i="1" s="1"/>
  <c r="B31" i="1"/>
  <c r="C30" i="1"/>
  <c r="B30" i="1"/>
  <c r="C29" i="1"/>
  <c r="B29" i="1"/>
  <c r="C28" i="1"/>
  <c r="B28" i="1"/>
  <c r="C27" i="1"/>
  <c r="B27" i="1"/>
  <c r="C26" i="1"/>
  <c r="B26" i="1"/>
  <c r="C23" i="1"/>
  <c r="B23" i="1"/>
  <c r="C22" i="1"/>
  <c r="B22" i="1"/>
  <c r="C21" i="1"/>
  <c r="B21" i="1"/>
  <c r="C20" i="1"/>
  <c r="D20" i="1" s="1"/>
  <c r="B20" i="1"/>
  <c r="C19" i="1"/>
  <c r="B19" i="1"/>
  <c r="C16" i="1"/>
  <c r="B16" i="1"/>
  <c r="C15" i="1"/>
  <c r="B15" i="1"/>
  <c r="C14" i="1"/>
  <c r="B14" i="1"/>
  <c r="C11" i="1"/>
  <c r="B11" i="1"/>
  <c r="C10" i="1"/>
  <c r="B10" i="1"/>
  <c r="C9" i="1"/>
  <c r="B9" i="1"/>
  <c r="C8" i="1"/>
  <c r="B8" i="1"/>
  <c r="C6" i="1"/>
  <c r="B6" i="1"/>
  <c r="C32" i="1" l="1"/>
  <c r="D30" i="1"/>
  <c r="D240" i="1"/>
  <c r="D14" i="1"/>
  <c r="D188" i="1"/>
  <c r="D229" i="1"/>
  <c r="D264" i="1"/>
  <c r="D16" i="1"/>
  <c r="D55" i="1"/>
  <c r="D61" i="1"/>
  <c r="D109" i="1"/>
  <c r="D115" i="1"/>
  <c r="D121" i="1"/>
  <c r="D216" i="1"/>
  <c r="D220" i="1"/>
  <c r="D275" i="1"/>
  <c r="B66" i="1"/>
  <c r="B148" i="1"/>
  <c r="C204" i="1"/>
  <c r="B110" i="1"/>
  <c r="D224" i="1"/>
  <c r="D34" i="1"/>
  <c r="D274" i="1"/>
  <c r="B130" i="1"/>
  <c r="D130" i="1" s="1"/>
  <c r="D88" i="1"/>
  <c r="D114" i="1"/>
  <c r="D147" i="1"/>
  <c r="D189" i="1"/>
  <c r="D241" i="1"/>
  <c r="C261" i="1"/>
  <c r="B266" i="1"/>
  <c r="D35" i="1"/>
  <c r="D64" i="1"/>
  <c r="D176" i="1"/>
  <c r="D186" i="1"/>
  <c r="D198" i="1"/>
  <c r="D217" i="1"/>
  <c r="C177" i="1"/>
  <c r="D40" i="1"/>
  <c r="C12" i="1"/>
  <c r="D12" i="1" s="1"/>
  <c r="B62" i="1"/>
  <c r="B144" i="1"/>
  <c r="C237" i="1"/>
  <c r="B244" i="1"/>
  <c r="C266" i="1"/>
  <c r="D84" i="1"/>
  <c r="D128" i="1"/>
  <c r="D191" i="1"/>
  <c r="D199" i="1"/>
  <c r="B12" i="1"/>
  <c r="D54" i="1"/>
  <c r="B71" i="1"/>
  <c r="D85" i="1"/>
  <c r="D113" i="1"/>
  <c r="D134" i="1"/>
  <c r="C144" i="1"/>
  <c r="D144" i="1" s="1"/>
  <c r="D155" i="1"/>
  <c r="D180" i="1"/>
  <c r="D184" i="1"/>
  <c r="D36" i="1"/>
  <c r="D80" i="1"/>
  <c r="D22" i="1"/>
  <c r="C124" i="1"/>
  <c r="C209" i="1"/>
  <c r="D62" i="1"/>
  <c r="B95" i="1"/>
  <c r="C117" i="1"/>
  <c r="B137" i="1"/>
  <c r="B169" i="1"/>
  <c r="B277" i="1"/>
  <c r="C24" i="1"/>
  <c r="D44" i="1"/>
  <c r="D83" i="1"/>
  <c r="D92" i="1"/>
  <c r="C110" i="1"/>
  <c r="D110" i="1" s="1"/>
  <c r="D116" i="1"/>
  <c r="C137" i="1"/>
  <c r="D137" i="1" s="1"/>
  <c r="D166" i="1"/>
  <c r="D171" i="1"/>
  <c r="D181" i="1"/>
  <c r="B204" i="1"/>
  <c r="C222" i="1"/>
  <c r="D228" i="1"/>
  <c r="D239" i="1"/>
  <c r="D259" i="1"/>
  <c r="C277" i="1"/>
  <c r="D277" i="1" s="1"/>
  <c r="D66" i="1"/>
  <c r="D26" i="1"/>
  <c r="B49" i="1"/>
  <c r="D56" i="1"/>
  <c r="C71" i="1"/>
  <c r="D71" i="1" s="1"/>
  <c r="D89" i="1"/>
  <c r="D98" i="1"/>
  <c r="D103" i="1"/>
  <c r="B124" i="1"/>
  <c r="D124" i="1" s="1"/>
  <c r="D148" i="1"/>
  <c r="B177" i="1"/>
  <c r="B196" i="1"/>
  <c r="D200" i="1"/>
  <c r="D206" i="1"/>
  <c r="B222" i="1"/>
  <c r="D215" i="1"/>
  <c r="D219" i="1"/>
  <c r="D234" i="1"/>
  <c r="D256" i="1"/>
  <c r="C45" i="1"/>
  <c r="B86" i="1"/>
  <c r="D90" i="1"/>
  <c r="C196" i="1"/>
  <c r="D204" i="1"/>
  <c r="D257" i="1"/>
  <c r="D10" i="1"/>
  <c r="D21" i="1"/>
  <c r="C49" i="1"/>
  <c r="D120" i="1"/>
  <c r="C130" i="1"/>
  <c r="D146" i="1"/>
  <c r="D164" i="1"/>
  <c r="C192" i="1"/>
  <c r="D192" i="1" s="1"/>
  <c r="D183" i="1"/>
  <c r="D232" i="1"/>
  <c r="D246" i="1"/>
  <c r="C17" i="1"/>
  <c r="B57" i="1"/>
  <c r="C162" i="1"/>
  <c r="D162" i="1" s="1"/>
  <c r="D168" i="1"/>
  <c r="B192" i="1"/>
  <c r="C247" i="1"/>
  <c r="D247" i="1" s="1"/>
  <c r="D252" i="1"/>
  <c r="B24" i="1"/>
  <c r="B17" i="1"/>
  <c r="D28" i="1"/>
  <c r="B45" i="1"/>
  <c r="D43" i="1"/>
  <c r="C57" i="1"/>
  <c r="D57" i="1" s="1"/>
  <c r="C105" i="1"/>
  <c r="D105" i="1" s="1"/>
  <c r="B117" i="1"/>
  <c r="B162" i="1"/>
  <c r="C169" i="1"/>
  <c r="D169" i="1" s="1"/>
  <c r="D203" i="1"/>
  <c r="B230" i="1"/>
  <c r="B253" i="1"/>
  <c r="D253" i="1" s="1"/>
  <c r="B261" i="1"/>
  <c r="D261" i="1" s="1"/>
  <c r="D237" i="1"/>
  <c r="D165" i="1"/>
  <c r="C86" i="1"/>
  <c r="C95" i="1"/>
  <c r="B38" i="1"/>
  <c r="D119" i="1"/>
  <c r="D126" i="1"/>
  <c r="D133" i="1"/>
  <c r="B209" i="1"/>
  <c r="D249" i="1"/>
  <c r="C230" i="1"/>
  <c r="D112" i="1"/>
  <c r="D201" i="1"/>
  <c r="C244" i="1"/>
  <c r="D244" i="1" s="1"/>
  <c r="D48" i="1"/>
  <c r="D195" i="1"/>
  <c r="C38" i="1"/>
  <c r="D38" i="1" s="1"/>
  <c r="C101" i="1"/>
  <c r="D101" i="1" s="1"/>
  <c r="B32" i="1"/>
  <c r="D32" i="1" s="1"/>
  <c r="D266" i="1" l="1"/>
  <c r="D209" i="1"/>
  <c r="D45" i="1"/>
  <c r="D222" i="1"/>
  <c r="D177" i="1"/>
  <c r="D49" i="1"/>
  <c r="D24" i="1"/>
  <c r="C284" i="1"/>
  <c r="D17" i="1"/>
  <c r="D95" i="1"/>
  <c r="D117" i="1"/>
  <c r="D230" i="1"/>
  <c r="D86" i="1"/>
  <c r="D196" i="1"/>
  <c r="B284" i="1"/>
  <c r="D284" i="1" s="1"/>
</calcChain>
</file>

<file path=xl/sharedStrings.xml><?xml version="1.0" encoding="utf-8"?>
<sst xmlns="http://schemas.openxmlformats.org/spreadsheetml/2006/main" count="247" uniqueCount="207">
  <si>
    <t>Table L2</t>
  </si>
  <si>
    <t>Distributions of Transient Rental (State-Shared) Hotel/Motel Taxes</t>
  </si>
  <si>
    <t>To Cities and Counties (2% rate)</t>
  </si>
  <si>
    <t>RCW 67.28.180</t>
  </si>
  <si>
    <t>Receipts credited against state sales tax; no additional tax burden for purchasers</t>
  </si>
  <si>
    <t>Location</t>
  </si>
  <si>
    <t>Percent Change</t>
  </si>
  <si>
    <t>Adams County</t>
  </si>
  <si>
    <t>Othello</t>
  </si>
  <si>
    <t>Ritzville</t>
  </si>
  <si>
    <t>Washtucna</t>
  </si>
  <si>
    <t>Total</t>
  </si>
  <si>
    <t>Asotin County</t>
  </si>
  <si>
    <t>Asotin City</t>
  </si>
  <si>
    <t>Clarkston</t>
  </si>
  <si>
    <t>Benton County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</si>
  <si>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</si>
  <si>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</si>
  <si>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</si>
  <si>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</si>
  <si>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</si>
  <si>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</si>
  <si>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</si>
  <si>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</si>
  <si>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</si>
  <si>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</si>
  <si>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</si>
  <si>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</si>
  <si>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</si>
  <si>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</si>
  <si>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</si>
  <si>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</si>
  <si>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</si>
  <si>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Vancouver</t>
  </si>
  <si>
    <t>Washougal</t>
  </si>
  <si>
    <t>Columbia County</t>
  </si>
  <si>
    <t>Dayton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</si>
  <si>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</si>
  <si>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</si>
  <si>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</si>
  <si>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</si>
  <si>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</si>
  <si>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</si>
  <si>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</si>
  <si>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</si>
  <si>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</si>
  <si>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Ferry County</t>
  </si>
  <si>
    <t>Republic</t>
  </si>
  <si>
    <t>Franklin County</t>
  </si>
  <si>
    <t>Connell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</si>
  <si>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</si>
  <si>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</si>
  <si>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</si>
  <si>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</si>
  <si>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</si>
  <si>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</si>
  <si>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</si>
  <si>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</si>
  <si>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</si>
  <si>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Moses Lake</t>
  </si>
  <si>
    <t>Quincy</t>
  </si>
  <si>
    <t>Soap Lake</t>
  </si>
  <si>
    <t>Grays Harbor County</t>
  </si>
  <si>
    <t>Aberdeen</t>
  </si>
  <si>
    <t>Elma</t>
  </si>
  <si>
    <t>Hoquiam</t>
  </si>
  <si>
    <t>Montesano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</si>
  <si>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</si>
  <si>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</si>
  <si>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</si>
  <si>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</si>
  <si>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</si>
  <si>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</si>
  <si>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</si>
  <si>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</si>
  <si>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County*</t>
  </si>
  <si>
    <t>Bellevue</t>
  </si>
  <si>
    <t>Bothell</t>
  </si>
  <si>
    <t>Kitsap County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</si>
  <si>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</si>
  <si>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</si>
  <si>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</si>
  <si>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</si>
  <si>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</si>
  <si>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</si>
  <si>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</si>
  <si>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</si>
  <si>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</si>
  <si>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</si>
  <si>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</si>
  <si>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</si>
  <si>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</si>
  <si>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</si>
  <si>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</si>
  <si>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</si>
  <si>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</si>
  <si>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Toledo</t>
  </si>
  <si>
    <t>Lincoln County</t>
  </si>
  <si>
    <t>Davenport</t>
  </si>
  <si>
    <t>Odessa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</si>
  <si>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</si>
  <si>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</si>
  <si>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</si>
  <si>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</si>
  <si>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</si>
  <si>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</si>
  <si>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</si>
  <si>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</si>
  <si>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</si>
  <si>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</si>
  <si>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</si>
  <si>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</si>
  <si>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</si>
  <si>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</si>
  <si>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</si>
  <si>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</si>
  <si>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</si>
  <si>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</si>
  <si>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</si>
  <si>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</si>
  <si>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</si>
  <si>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</si>
  <si>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</si>
  <si>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</si>
  <si>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</si>
  <si>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</si>
  <si>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</si>
  <si>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</si>
  <si>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>Buckley</t>
  </si>
  <si>
    <t>Du Pont</t>
  </si>
  <si>
    <t>Eatonville</t>
  </si>
  <si>
    <t>Fife</t>
  </si>
  <si>
    <t>Gig Harbor</t>
  </si>
  <si>
    <t>Milton</t>
  </si>
  <si>
    <t>Lakewood</t>
  </si>
  <si>
    <t>Orting</t>
  </si>
  <si>
    <t>Puyallup</t>
  </si>
  <si>
    <t>Ruston</t>
  </si>
  <si>
    <t>Sumner</t>
  </si>
  <si>
    <t>Tacoma</t>
  </si>
  <si>
    <t>San Juan County</t>
  </si>
  <si>
    <t>Friday Harbor</t>
  </si>
  <si>
    <t>Skagit County</t>
  </si>
  <si>
    <t>Anacortes</t>
  </si>
  <si>
    <t>Burlington</t>
  </si>
  <si>
    <t>La Conner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</si>
  <si>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</si>
  <si>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</si>
  <si>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</si>
  <si>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</si>
  <si>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</si>
  <si>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</si>
  <si>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</si>
  <si>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Edmonds</t>
  </si>
  <si>
    <t>Everett</t>
  </si>
  <si>
    <t>Lynnwood</t>
  </si>
  <si>
    <t>Marysville</t>
  </si>
  <si>
    <t>Monroe</t>
  </si>
  <si>
    <t>Mountlake Terrace</t>
  </si>
  <si>
    <t>Mukilteo</t>
  </si>
  <si>
    <t>Snohomish</t>
  </si>
  <si>
    <t>Bothell/Snohomish</t>
  </si>
  <si>
    <t>Spokane County</t>
  </si>
  <si>
    <t>Cheney</t>
  </si>
  <si>
    <t>Deer Park</t>
  </si>
  <si>
    <t>Liberty Lake</t>
  </si>
  <si>
    <t>Spokane</t>
  </si>
  <si>
    <t>Spokane Valley</t>
  </si>
  <si>
    <t>Stevens County</t>
  </si>
  <si>
    <t>Chewelah</t>
  </si>
  <si>
    <t>Colville</t>
  </si>
  <si>
    <t>Kettle Falls</t>
  </si>
  <si>
    <t>Northport</t>
  </si>
  <si>
    <t>Thurston County</t>
  </si>
  <si>
    <t>Lacey</t>
  </si>
  <si>
    <t>Olympia</t>
  </si>
  <si>
    <t>Tumwater</t>
  </si>
  <si>
    <t>Yelm</t>
  </si>
  <si>
    <t>Wahkiakum County</t>
  </si>
  <si>
    <t>Walla Walla County</t>
  </si>
  <si>
    <t>College Place</t>
  </si>
  <si>
    <t>Waitsburg</t>
  </si>
  <si>
    <t>Walla Walla</t>
  </si>
  <si>
    <t>Whatcom County</t>
  </si>
  <si>
    <t>Bellingham</t>
  </si>
  <si>
    <t>Blaine</t>
  </si>
  <si>
    <t>Ferndale</t>
  </si>
  <si>
    <t>Lynden</t>
  </si>
  <si>
    <t>Sumas</t>
  </si>
  <si>
    <t>Whitman County</t>
  </si>
  <si>
    <t>Colfax</t>
  </si>
  <si>
    <t>Pullman</t>
  </si>
  <si>
    <t>Yakima County</t>
  </si>
  <si>
    <t>Grandview</t>
  </si>
  <si>
    <t>Naches</t>
  </si>
  <si>
    <t>Selah</t>
  </si>
  <si>
    <t>Sunnyside</t>
  </si>
  <si>
    <t>Toppenish</t>
  </si>
  <si>
    <t>Union Gap</t>
  </si>
  <si>
    <t>Yakima</t>
  </si>
  <si>
    <t>Zillah</t>
  </si>
  <si>
    <t xml:space="preserve">Summary of Distributions </t>
  </si>
  <si>
    <t xml:space="preserve">   </t>
  </si>
  <si>
    <t>Please note:  Totals do not include the non disclosable data represented by "D" above</t>
  </si>
  <si>
    <t>- = Tax not levied in, or distributed to, this jurisdiction.</t>
  </si>
  <si>
    <t>D = Data can not be disclosed (see page 4).</t>
  </si>
  <si>
    <t>* = Transient lodging excise tax generated in King County was deposited in the stadium and exhibition center account under RCW 43.99N.060 from January 2016 through December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</si>
</sst>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\(0\)"/>
    <numFmt numFmtId="165" formatCode="0.00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39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</cellStyleXfs>
  <cellXfs count="76">
    <xf numFmtId="0" fontId="0" fillId="0" borderId="0" xfId="0"/>
    <xf numFmtId="164" fontId="3" fillId="0" borderId="0" xfId="2" applyNumberFormat="1" applyFont="1" applyAlignment="1">
      <alignment horizontal="center"/>
    </xf>
    <xf numFmtId="39" fontId="3" fillId="0" borderId="0" xfId="2" applyFont="1" applyAlignment="1">
      <alignment horizontal="center"/>
    </xf>
    <xf numFmtId="39" fontId="4" fillId="0" borderId="0" xfId="2" applyFont="1" applyAlignment="1"/>
    <xf numFmtId="164" fontId="6" fillId="0" borderId="0" xfId="2" applyNumberFormat="1" applyFont="1" applyAlignment="1">
      <alignment horizontal="center"/>
    </xf>
    <xf numFmtId="39" fontId="6" fillId="0" borderId="0" xfId="2" applyFont="1" applyAlignment="1">
      <alignment horizontal="center"/>
    </xf>
    <xf numFmtId="39" fontId="7" fillId="0" borderId="0" xfId="2" applyFont="1" applyAlignment="1"/>
    <xf numFmtId="1" fontId="5" fillId="0" borderId="2" xfId="2" applyNumberFormat="1" applyFont="1" applyBorder="1" applyAlignment="1" applyProtection="1">
      <alignment horizontal="left" vertical="center"/>
    </xf>
    <xf numFmtId="1" fontId="5" fillId="0" borderId="2" xfId="1" applyNumberFormat="1" applyFont="1" applyBorder="1" applyAlignment="1" applyProtection="1">
      <alignment horizontal="right" vertical="center"/>
    </xf>
    <xf numFmtId="10" fontId="5" fillId="0" borderId="2" xfId="3" applyNumberFormat="1" applyFont="1" applyBorder="1" applyAlignment="1" applyProtection="1">
      <alignment horizontal="right" vertical="center" wrapText="1"/>
    </xf>
    <xf numFmtId="164" fontId="9" fillId="0" borderId="0" xfId="2" applyNumberFormat="1" applyFont="1" applyAlignment="1">
      <alignment vertical="center"/>
    </xf>
    <xf numFmtId="1" fontId="9" fillId="0" borderId="0" xfId="2" applyNumberFormat="1" applyFont="1" applyAlignment="1">
      <alignment vertical="center"/>
    </xf>
    <xf numFmtId="39" fontId="9" fillId="0" borderId="0" xfId="2" applyFont="1" applyAlignment="1">
      <alignment vertical="center"/>
    </xf>
    <xf numFmtId="165" fontId="10" fillId="0" borderId="0" xfId="2" applyNumberFormat="1" applyFont="1" applyAlignment="1" applyProtection="1">
      <alignment horizontal="left"/>
    </xf>
    <xf numFmtId="166" fontId="11" fillId="0" borderId="0" xfId="1" applyNumberFormat="1" applyFont="1" applyBorder="1" applyAlignment="1">
      <alignment horizontal="right"/>
    </xf>
    <xf numFmtId="10" fontId="11" fillId="0" borderId="0" xfId="3" applyNumberFormat="1" applyFont="1" applyBorder="1" applyAlignment="1">
      <alignment horizontal="right"/>
    </xf>
    <xf numFmtId="164" fontId="4" fillId="0" borderId="0" xfId="2" applyNumberFormat="1" applyFont="1" applyAlignment="1"/>
    <xf numFmtId="0" fontId="12" fillId="0" borderId="0" xfId="0" applyFont="1"/>
    <xf numFmtId="165" fontId="11" fillId="0" borderId="0" xfId="2" applyNumberFormat="1" applyFont="1" applyAlignment="1" applyProtection="1">
      <alignment horizontal="left"/>
    </xf>
    <xf numFmtId="9" fontId="4" fillId="0" borderId="0" xfId="3" applyFont="1" applyAlignment="1"/>
    <xf numFmtId="10" fontId="11" fillId="0" borderId="1" xfId="3" applyNumberFormat="1" applyFont="1" applyBorder="1" applyAlignment="1">
      <alignment horizontal="right"/>
    </xf>
    <xf numFmtId="165" fontId="5" fillId="0" borderId="3" xfId="2" applyNumberFormat="1" applyFont="1" applyBorder="1" applyAlignment="1" applyProtection="1">
      <alignment horizontal="left"/>
    </xf>
    <xf numFmtId="166" fontId="5" fillId="0" borderId="3" xfId="1" applyNumberFormat="1" applyFont="1" applyBorder="1" applyAlignment="1">
      <alignment horizontal="right"/>
    </xf>
    <xf numFmtId="10" fontId="5" fillId="0" borderId="0" xfId="3" applyNumberFormat="1" applyFont="1" applyBorder="1" applyAlignment="1">
      <alignment horizontal="right"/>
    </xf>
    <xf numFmtId="166" fontId="13" fillId="0" borderId="0" xfId="1" applyNumberFormat="1" applyFont="1"/>
    <xf numFmtId="10" fontId="11" fillId="0" borderId="0" xfId="3" applyNumberFormat="1" applyFont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11" fillId="0" borderId="0" xfId="1" applyNumberFormat="1" applyFont="1" applyAlignment="1" applyProtection="1">
      <alignment horizontal="right"/>
    </xf>
    <xf numFmtId="10" fontId="13" fillId="0" borderId="0" xfId="3" applyNumberFormat="1" applyFont="1"/>
    <xf numFmtId="39" fontId="11" fillId="0" borderId="0" xfId="2" applyFont="1" applyAlignment="1">
      <alignment horizontal="left"/>
    </xf>
    <xf numFmtId="165" fontId="5" fillId="0" borderId="0" xfId="2" applyNumberFormat="1" applyFont="1" applyBorder="1" applyAlignment="1" applyProtection="1">
      <alignment horizontal="left"/>
    </xf>
    <xf numFmtId="165" fontId="10" fillId="0" borderId="0" xfId="2" applyNumberFormat="1" applyFont="1" applyBorder="1" applyAlignment="1" applyProtection="1">
      <alignment horizontal="left"/>
    </xf>
    <xf numFmtId="165" fontId="11" fillId="0" borderId="1" xfId="2" applyNumberFormat="1" applyFont="1" applyBorder="1" applyAlignment="1" applyProtection="1">
      <alignment horizontal="left"/>
    </xf>
    <xf numFmtId="10" fontId="5" fillId="0" borderId="1" xfId="3" applyNumberFormat="1" applyFont="1" applyBorder="1" applyAlignment="1">
      <alignment horizontal="right"/>
    </xf>
    <xf numFmtId="43" fontId="4" fillId="0" borderId="0" xfId="4" quotePrefix="1" applyFont="1" applyBorder="1" applyAlignment="1">
      <alignment horizontal="right"/>
    </xf>
    <xf numFmtId="39" fontId="11" fillId="0" borderId="0" xfId="2" applyNumberFormat="1" applyFont="1" applyAlignment="1" applyProtection="1">
      <alignment horizontal="left"/>
    </xf>
    <xf numFmtId="39" fontId="11" fillId="0" borderId="0" xfId="4" applyNumberFormat="1" applyFont="1" applyBorder="1" applyAlignment="1">
      <alignment horizontal="left"/>
    </xf>
    <xf numFmtId="10" fontId="4" fillId="0" borderId="0" xfId="3" applyNumberFormat="1" applyFont="1" applyBorder="1" applyAlignment="1">
      <alignment horizontal="right"/>
    </xf>
    <xf numFmtId="39" fontId="4" fillId="0" borderId="0" xfId="4" applyNumberFormat="1" applyFont="1" applyBorder="1" applyAlignment="1">
      <alignment horizontal="right"/>
    </xf>
    <xf numFmtId="166" fontId="11" fillId="0" borderId="0" xfId="1" quotePrefix="1" applyNumberFormat="1" applyFont="1" applyBorder="1" applyAlignment="1">
      <alignment horizontal="right"/>
    </xf>
    <xf numFmtId="166" fontId="11" fillId="0" borderId="0" xfId="1" applyNumberFormat="1" applyFont="1" applyAlignment="1">
      <alignment horizontal="right"/>
    </xf>
    <xf numFmtId="165" fontId="11" fillId="0" borderId="0" xfId="2" applyNumberFormat="1" applyFont="1" applyBorder="1" applyAlignment="1" applyProtection="1">
      <alignment horizontal="left"/>
    </xf>
    <xf numFmtId="166" fontId="11" fillId="0" borderId="0" xfId="1" applyNumberFormat="1" applyFont="1" applyBorder="1" applyAlignment="1" applyProtection="1">
      <alignment horizontal="right"/>
    </xf>
    <xf numFmtId="39" fontId="4" fillId="0" borderId="0" xfId="2" applyFont="1" applyBorder="1" applyAlignment="1"/>
    <xf numFmtId="165" fontId="5" fillId="0" borderId="0" xfId="2" applyNumberFormat="1" applyFont="1" applyBorder="1" applyAlignment="1" applyProtection="1">
      <alignment horizontal="center"/>
    </xf>
    <xf numFmtId="166" fontId="5" fillId="0" borderId="0" xfId="1" applyNumberFormat="1" applyFont="1" applyBorder="1" applyAlignment="1" applyProtection="1">
      <alignment horizontal="center"/>
    </xf>
    <xf numFmtId="165" fontId="5" fillId="0" borderId="1" xfId="2" applyNumberFormat="1" applyFont="1" applyBorder="1" applyAlignment="1" applyProtection="1">
      <alignment horizontal="left"/>
    </xf>
    <xf numFmtId="1" fontId="5" fillId="0" borderId="1" xfId="1" applyNumberFormat="1" applyFont="1" applyBorder="1" applyAlignment="1" applyProtection="1">
      <alignment horizontal="right"/>
    </xf>
    <xf numFmtId="10" fontId="5" fillId="0" borderId="1" xfId="3" applyNumberFormat="1" applyFont="1" applyBorder="1" applyAlignment="1" applyProtection="1">
      <alignment horizontal="right" wrapText="1"/>
    </xf>
    <xf numFmtId="39" fontId="9" fillId="0" borderId="1" xfId="5" applyNumberFormat="1" applyFont="1" applyFill="1" applyBorder="1" applyAlignment="1" applyProtection="1">
      <alignment horizontal="left"/>
    </xf>
    <xf numFmtId="166" fontId="4" fillId="0" borderId="1" xfId="1" applyNumberFormat="1" applyFont="1" applyBorder="1" applyAlignment="1">
      <alignment horizontal="right"/>
    </xf>
    <xf numFmtId="10" fontId="4" fillId="0" borderId="1" xfId="3" applyNumberFormat="1" applyFont="1" applyBorder="1" applyAlignment="1">
      <alignment horizontal="right"/>
    </xf>
    <xf numFmtId="165" fontId="4" fillId="0" borderId="0" xfId="2" applyNumberFormat="1" applyFont="1" applyAlignment="1" applyProtection="1">
      <alignment horizontal="left"/>
    </xf>
    <xf numFmtId="166" fontId="4" fillId="0" borderId="0" xfId="1" applyNumberFormat="1" applyFont="1" applyBorder="1" applyAlignment="1" applyProtection="1">
      <alignment horizontal="right"/>
    </xf>
    <xf numFmtId="10" fontId="4" fillId="0" borderId="0" xfId="3" applyNumberFormat="1" applyFont="1" applyAlignment="1">
      <alignment horizontal="right"/>
    </xf>
    <xf numFmtId="39" fontId="15" fillId="0" borderId="0" xfId="5" applyNumberFormat="1" applyFont="1" applyFill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5" fontId="15" fillId="0" borderId="0" xfId="2" quotePrefix="1" applyNumberFormat="1" applyFont="1" applyAlignment="1" applyProtection="1">
      <alignment horizontal="left"/>
    </xf>
    <xf numFmtId="166" fontId="16" fillId="0" borderId="0" xfId="1" applyNumberFormat="1" applyFont="1" applyAlignment="1">
      <alignment horizontal="right"/>
    </xf>
    <xf numFmtId="166" fontId="16" fillId="0" borderId="0" xfId="1" applyNumberFormat="1" applyFont="1" applyAlignment="1" applyProtection="1">
      <alignment horizontal="right"/>
    </xf>
    <xf numFmtId="10" fontId="16" fillId="0" borderId="0" xfId="3" applyNumberFormat="1" applyFont="1" applyAlignment="1">
      <alignment horizontal="right"/>
    </xf>
    <xf numFmtId="165" fontId="15" fillId="0" borderId="0" xfId="2" applyNumberFormat="1" applyFont="1" applyAlignment="1" applyProtection="1">
      <alignment horizontal="left"/>
    </xf>
    <xf numFmtId="39" fontId="4" fillId="0" borderId="0" xfId="2" applyFont="1" applyAlignment="1">
      <alignment horizontal="left"/>
    </xf>
    <xf numFmtId="166" fontId="4" fillId="0" borderId="0" xfId="1" applyNumberFormat="1" applyFont="1" applyAlignment="1">
      <alignment horizontal="right"/>
    </xf>
    <xf numFmtId="1" fontId="4" fillId="0" borderId="0" xfId="2" applyNumberFormat="1" applyFont="1" applyAlignment="1"/>
    <xf numFmtId="1" fontId="5" fillId="0" borderId="0" xfId="2" applyNumberFormat="1" applyFont="1" applyBorder="1" applyAlignment="1" applyProtection="1">
      <alignment horizontal="left" vertical="center"/>
    </xf>
    <xf numFmtId="1" fontId="5" fillId="0" borderId="0" xfId="1" applyNumberFormat="1" applyFont="1" applyBorder="1" applyAlignment="1" applyProtection="1">
      <alignment horizontal="right" vertical="center"/>
    </xf>
    <xf numFmtId="10" fontId="5" fillId="0" borderId="0" xfId="3" applyNumberFormat="1" applyFont="1" applyBorder="1" applyAlignment="1" applyProtection="1">
      <alignment horizontal="right" vertical="center" wrapText="1"/>
    </xf>
    <xf numFmtId="39" fontId="17" fillId="0" borderId="0" xfId="5" applyNumberFormat="1" applyFont="1" applyFill="1" applyBorder="1" applyAlignment="1" applyProtection="1">
      <alignment wrapText="1"/>
    </xf>
    <xf numFmtId="39" fontId="17" fillId="0" borderId="0" xfId="5" applyNumberFormat="1" applyFont="1" applyFill="1" applyBorder="1" applyAlignment="1" applyProtection="1">
      <alignment horizontal="left" wrapText="1"/>
    </xf>
    <xf numFmtId="39" fontId="3" fillId="0" borderId="0" xfId="2" applyFont="1" applyAlignment="1">
      <alignment horizontal="center" vertical="top"/>
    </xf>
    <xf numFmtId="39" fontId="3" fillId="0" borderId="0" xfId="2" applyFont="1" applyAlignment="1">
      <alignment horizontal="center"/>
    </xf>
    <xf numFmtId="39" fontId="5" fillId="0" borderId="0" xfId="2" applyFont="1" applyAlignment="1">
      <alignment horizontal="center"/>
    </xf>
    <xf numFmtId="39" fontId="5" fillId="0" borderId="1" xfId="2" applyFont="1" applyBorder="1" applyAlignment="1">
      <alignment horizontal="center" vertical="top"/>
    </xf>
    <xf numFmtId="165" fontId="5" fillId="0" borderId="4" xfId="2" applyNumberFormat="1" applyFont="1" applyBorder="1" applyAlignment="1" applyProtection="1">
      <alignment horizontal="center"/>
    </xf>
  </cellXfs>
  <cellStyles count="6">
    <cellStyle name="Comma" xfId="1" builtinId="3"/>
    <cellStyle name="Comma 2" xfId="4"/>
    <cellStyle name="Normal" xfId="0" builtinId="0"/>
    <cellStyle name="Normal 2 2" xfId="5"/>
    <cellStyle name="Normal_2 Year Comparison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L2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 L2 Internet"/>
      <sheetName val="ESRI_MAPINFO_SHEET"/>
    </sheetNames>
    <sheetDataSet>
      <sheetData sheetId="0">
        <row r="11">
          <cell r="F11">
            <v>2020</v>
          </cell>
        </row>
        <row r="12">
          <cell r="F12">
            <v>2019</v>
          </cell>
        </row>
      </sheetData>
      <sheetData sheetId="1"/>
      <sheetData sheetId="2">
        <row r="10">
          <cell r="J10">
            <v>0</v>
          </cell>
          <cell r="K10">
            <v>0</v>
          </cell>
        </row>
        <row r="13">
          <cell r="J13">
            <v>15729.47</v>
          </cell>
          <cell r="K13">
            <v>16787.39</v>
          </cell>
        </row>
        <row r="14">
          <cell r="J14">
            <v>55917.63</v>
          </cell>
          <cell r="K14">
            <v>41151.019999999997</v>
          </cell>
        </row>
        <row r="15">
          <cell r="J15">
            <v>0</v>
          </cell>
          <cell r="K15">
            <v>0</v>
          </cell>
        </row>
        <row r="16">
          <cell r="J16">
            <v>10251.85</v>
          </cell>
          <cell r="K16">
            <v>10012.52</v>
          </cell>
        </row>
        <row r="17">
          <cell r="J17">
            <v>0</v>
          </cell>
          <cell r="K17">
            <v>0</v>
          </cell>
        </row>
        <row r="18">
          <cell r="J18">
            <v>87515.3</v>
          </cell>
          <cell r="K18">
            <v>66209.289999999994</v>
          </cell>
        </row>
        <row r="19">
          <cell r="J19"/>
          <cell r="K19"/>
        </row>
        <row r="21">
          <cell r="J21">
            <v>590031.67000000004</v>
          </cell>
          <cell r="K21">
            <v>361986.79</v>
          </cell>
        </row>
        <row r="22">
          <cell r="J22">
            <v>82822.289999999994</v>
          </cell>
          <cell r="K22">
            <v>52187.199999999997</v>
          </cell>
        </row>
        <row r="23">
          <cell r="J23">
            <v>633956.48</v>
          </cell>
          <cell r="K23">
            <v>383121.49</v>
          </cell>
        </row>
        <row r="24">
          <cell r="J24">
            <v>640.12</v>
          </cell>
          <cell r="K24" t="str">
            <v>D</v>
          </cell>
        </row>
        <row r="26">
          <cell r="J26">
            <v>1020567.89</v>
          </cell>
          <cell r="K26">
            <v>1191622.3400000001</v>
          </cell>
        </row>
        <row r="27">
          <cell r="J27">
            <v>4740.6499999999996</v>
          </cell>
          <cell r="K27">
            <v>3842.48</v>
          </cell>
        </row>
        <row r="28">
          <cell r="J28">
            <v>522385.89</v>
          </cell>
          <cell r="K28">
            <v>542971.38</v>
          </cell>
        </row>
        <row r="29">
          <cell r="J29">
            <v>0</v>
          </cell>
          <cell r="K29">
            <v>340.31</v>
          </cell>
        </row>
        <row r="30">
          <cell r="J30">
            <v>959654.36</v>
          </cell>
          <cell r="K30">
            <v>845304.38</v>
          </cell>
        </row>
        <row r="31">
          <cell r="J31">
            <v>589766.93000000005</v>
          </cell>
          <cell r="K31">
            <v>380690.17</v>
          </cell>
        </row>
        <row r="32">
          <cell r="J32">
            <v>499195.81</v>
          </cell>
          <cell r="K32">
            <v>392877.58</v>
          </cell>
        </row>
        <row r="33">
          <cell r="J33">
            <v>125656.12</v>
          </cell>
          <cell r="K33">
            <v>99059.77</v>
          </cell>
        </row>
        <row r="34">
          <cell r="J34">
            <v>401662.46</v>
          </cell>
          <cell r="K34">
            <v>254042.93</v>
          </cell>
        </row>
        <row r="35">
          <cell r="J35">
            <v>202784.83</v>
          </cell>
          <cell r="K35">
            <v>139196.54</v>
          </cell>
        </row>
        <row r="36">
          <cell r="J36">
            <v>244048.77</v>
          </cell>
          <cell r="K36">
            <v>160833.99</v>
          </cell>
        </row>
        <row r="37">
          <cell r="J37">
            <v>28811.82</v>
          </cell>
          <cell r="K37">
            <v>16932.13</v>
          </cell>
        </row>
        <row r="38">
          <cell r="J38">
            <v>16508</v>
          </cell>
          <cell r="K38">
            <v>12017.65</v>
          </cell>
        </row>
        <row r="41">
          <cell r="J41">
            <v>1304975.46</v>
          </cell>
          <cell r="K41">
            <v>760245.31</v>
          </cell>
        </row>
        <row r="42">
          <cell r="J42">
            <v>46983.05</v>
          </cell>
          <cell r="K42">
            <v>34537.21</v>
          </cell>
        </row>
        <row r="45">
          <cell r="J45">
            <v>9949.3799999999992</v>
          </cell>
          <cell r="K45">
            <v>6867.33</v>
          </cell>
        </row>
        <row r="46">
          <cell r="J46">
            <v>33285.9</v>
          </cell>
          <cell r="K46">
            <v>22046.18</v>
          </cell>
        </row>
        <row r="48">
          <cell r="J48">
            <v>100087.36</v>
          </cell>
          <cell r="K48">
            <v>94185.02</v>
          </cell>
        </row>
        <row r="49">
          <cell r="J49">
            <v>7205.97</v>
          </cell>
          <cell r="K49">
            <v>1600.48</v>
          </cell>
        </row>
        <row r="50">
          <cell r="J50">
            <v>42033.33</v>
          </cell>
          <cell r="K50">
            <v>28009.3</v>
          </cell>
        </row>
        <row r="51">
          <cell r="J51">
            <v>277911.98</v>
          </cell>
          <cell r="K51">
            <v>136679.22</v>
          </cell>
        </row>
        <row r="52">
          <cell r="J52">
            <v>47358.44</v>
          </cell>
          <cell r="K52">
            <v>37206.97</v>
          </cell>
        </row>
        <row r="53">
          <cell r="J53">
            <v>65328.66</v>
          </cell>
          <cell r="K53">
            <v>45024.73</v>
          </cell>
        </row>
        <row r="54">
          <cell r="J54"/>
          <cell r="K54"/>
        </row>
        <row r="55">
          <cell r="J55" t="str">
            <v>D</v>
          </cell>
          <cell r="K55" t="str">
            <v>D</v>
          </cell>
        </row>
        <row r="56">
          <cell r="J56">
            <v>84944.74</v>
          </cell>
          <cell r="K56">
            <v>83565.69</v>
          </cell>
        </row>
        <row r="61">
          <cell r="J61">
            <v>38067.29</v>
          </cell>
          <cell r="K61">
            <v>30991.07</v>
          </cell>
        </row>
        <row r="62">
          <cell r="J62">
            <v>13987.05</v>
          </cell>
          <cell r="K62">
            <v>10771.52</v>
          </cell>
        </row>
        <row r="63">
          <cell r="J63">
            <v>0</v>
          </cell>
          <cell r="K63" t="str">
            <v>D</v>
          </cell>
        </row>
        <row r="64">
          <cell r="J64">
            <v>9955.08</v>
          </cell>
          <cell r="K64">
            <v>8295.0400000000009</v>
          </cell>
        </row>
        <row r="67">
          <cell r="J67">
            <v>325416.83</v>
          </cell>
          <cell r="K67">
            <v>219622.15</v>
          </cell>
        </row>
        <row r="70">
          <cell r="J70">
            <v>0</v>
          </cell>
          <cell r="K70" t="str">
            <v>D</v>
          </cell>
        </row>
        <row r="71">
          <cell r="J71">
            <v>383567.76</v>
          </cell>
          <cell r="K71">
            <v>220365.6</v>
          </cell>
        </row>
        <row r="72">
          <cell r="J72">
            <v>4660.1000000000004</v>
          </cell>
          <cell r="K72">
            <v>4414.82</v>
          </cell>
        </row>
        <row r="73">
          <cell r="J73">
            <v>40888.92</v>
          </cell>
          <cell r="K73">
            <v>49700.3</v>
          </cell>
        </row>
        <row r="74">
          <cell r="J74">
            <v>50987.23</v>
          </cell>
          <cell r="K74">
            <v>41086.239999999998</v>
          </cell>
        </row>
        <row r="75">
          <cell r="J75">
            <v>0</v>
          </cell>
          <cell r="K75">
            <v>0</v>
          </cell>
        </row>
        <row r="76">
          <cell r="J76">
            <v>9377.56</v>
          </cell>
          <cell r="K76">
            <v>6760.74</v>
          </cell>
        </row>
        <row r="80">
          <cell r="J80">
            <v>399307.03</v>
          </cell>
          <cell r="K80">
            <v>297193.18</v>
          </cell>
        </row>
        <row r="81">
          <cell r="J81">
            <v>29988.880000000001</v>
          </cell>
          <cell r="K81">
            <v>20506.23</v>
          </cell>
        </row>
        <row r="83">
          <cell r="J83">
            <v>15502.78</v>
          </cell>
          <cell r="K83">
            <v>16737.75</v>
          </cell>
        </row>
        <row r="86">
          <cell r="J86">
            <v>689592.15</v>
          </cell>
          <cell r="K86">
            <v>686691.63</v>
          </cell>
        </row>
        <row r="87">
          <cell r="J87">
            <v>79492.289999999994</v>
          </cell>
          <cell r="K87">
            <v>72137.87</v>
          </cell>
        </row>
        <row r="89">
          <cell r="J89">
            <v>97781.59</v>
          </cell>
          <cell r="K89">
            <v>71841.679999999993</v>
          </cell>
        </row>
        <row r="90">
          <cell r="J90">
            <v>21316.58</v>
          </cell>
          <cell r="K90">
            <v>18727.669999999998</v>
          </cell>
        </row>
        <row r="92">
          <cell r="J92">
            <v>18680.59</v>
          </cell>
          <cell r="K92">
            <v>10987.76</v>
          </cell>
        </row>
        <row r="94">
          <cell r="J94">
            <v>155070.26</v>
          </cell>
          <cell r="K94">
            <v>159909.21</v>
          </cell>
        </row>
        <row r="95">
          <cell r="J95">
            <v>412339.24</v>
          </cell>
          <cell r="K95">
            <v>422021.1</v>
          </cell>
        </row>
        <row r="96">
          <cell r="J96">
            <v>413830.35</v>
          </cell>
          <cell r="K96">
            <v>427501.78</v>
          </cell>
        </row>
        <row r="97">
          <cell r="J97">
            <v>31397.81</v>
          </cell>
          <cell r="K97">
            <v>18629.349999999999</v>
          </cell>
        </row>
        <row r="98">
          <cell r="J98">
            <v>86048.76</v>
          </cell>
          <cell r="K98">
            <v>72664.52</v>
          </cell>
        </row>
        <row r="99">
          <cell r="J99">
            <v>140332.01</v>
          </cell>
          <cell r="K99">
            <v>105117.27</v>
          </cell>
        </row>
        <row r="100">
          <cell r="J100">
            <v>281506.13</v>
          </cell>
          <cell r="K100">
            <v>240756.89</v>
          </cell>
        </row>
        <row r="101">
          <cell r="J101">
            <v>282305.31</v>
          </cell>
          <cell r="K101">
            <v>169622.02</v>
          </cell>
        </row>
        <row r="102">
          <cell r="J102">
            <v>14704540.810000001</v>
          </cell>
          <cell r="K102">
            <v>13133977.83</v>
          </cell>
        </row>
        <row r="106">
          <cell r="J106">
            <v>5019681.6000000006</v>
          </cell>
          <cell r="K106">
            <v>1757296.4</v>
          </cell>
        </row>
        <row r="108">
          <cell r="J108">
            <v>281124.28999999998</v>
          </cell>
          <cell r="K108">
            <v>143322.22</v>
          </cell>
        </row>
        <row r="141">
          <cell r="J141">
            <v>333662.58</v>
          </cell>
          <cell r="K141">
            <v>269151.28000000003</v>
          </cell>
        </row>
        <row r="142">
          <cell r="J142">
            <v>351153.2</v>
          </cell>
          <cell r="K142">
            <v>262214.15000000002</v>
          </cell>
        </row>
        <row r="143">
          <cell r="J143">
            <v>57653.919999999998</v>
          </cell>
          <cell r="K143">
            <v>51069.23</v>
          </cell>
        </row>
        <row r="144">
          <cell r="J144">
            <v>73262.53</v>
          </cell>
          <cell r="K144">
            <v>51161.57</v>
          </cell>
        </row>
        <row r="145">
          <cell r="J145">
            <v>167742.56</v>
          </cell>
          <cell r="K145">
            <v>105512.35</v>
          </cell>
        </row>
        <row r="146">
          <cell r="J146">
            <v>682409.81</v>
          </cell>
          <cell r="K146">
            <v>669956.75</v>
          </cell>
        </row>
        <row r="147">
          <cell r="J147">
            <v>91731.72</v>
          </cell>
          <cell r="K147">
            <v>82265.070000000007</v>
          </cell>
        </row>
        <row r="148">
          <cell r="J148">
            <v>289008.03999999998</v>
          </cell>
          <cell r="K148">
            <v>177125.88</v>
          </cell>
        </row>
        <row r="150">
          <cell r="J150">
            <v>1891.44</v>
          </cell>
          <cell r="K150">
            <v>2288.75</v>
          </cell>
        </row>
        <row r="151">
          <cell r="J151">
            <v>0</v>
          </cell>
          <cell r="K151" t="str">
            <v>D</v>
          </cell>
        </row>
        <row r="152">
          <cell r="J152">
            <v>143029.72</v>
          </cell>
          <cell r="K152">
            <v>145397.09</v>
          </cell>
        </row>
        <row r="153">
          <cell r="J153"/>
          <cell r="K153"/>
        </row>
        <row r="154">
          <cell r="J154">
            <v>32955.74</v>
          </cell>
          <cell r="K154">
            <v>20500.810000000001</v>
          </cell>
        </row>
        <row r="155">
          <cell r="J155"/>
          <cell r="K155">
            <v>39696.910000000003</v>
          </cell>
        </row>
        <row r="156">
          <cell r="J156">
            <v>282598.68</v>
          </cell>
          <cell r="K156">
            <v>305869.34999999998</v>
          </cell>
        </row>
        <row r="157">
          <cell r="J157">
            <v>99079.09</v>
          </cell>
          <cell r="K157">
            <v>71238.289999999994</v>
          </cell>
        </row>
        <row r="158">
          <cell r="J158">
            <v>129146.58</v>
          </cell>
          <cell r="K158">
            <v>106192.41</v>
          </cell>
        </row>
        <row r="159">
          <cell r="J159">
            <v>13446.13</v>
          </cell>
          <cell r="K159">
            <v>10719.08</v>
          </cell>
        </row>
        <row r="163">
          <cell r="J163">
            <v>0</v>
          </cell>
          <cell r="K163">
            <v>0</v>
          </cell>
        </row>
        <row r="166">
          <cell r="J166">
            <v>29150.81</v>
          </cell>
          <cell r="K166">
            <v>10868.79</v>
          </cell>
        </row>
        <row r="169">
          <cell r="J169">
            <v>6816.02</v>
          </cell>
          <cell r="K169">
            <v>3201.8</v>
          </cell>
        </row>
        <row r="171">
          <cell r="J171"/>
          <cell r="K171">
            <v>230.68</v>
          </cell>
        </row>
        <row r="173">
          <cell r="J173">
            <v>0</v>
          </cell>
          <cell r="K173">
            <v>0</v>
          </cell>
        </row>
        <row r="174">
          <cell r="J174">
            <v>577.53</v>
          </cell>
          <cell r="K174">
            <v>0</v>
          </cell>
        </row>
        <row r="175">
          <cell r="J175">
            <v>280713.49</v>
          </cell>
          <cell r="K175">
            <v>260105.13</v>
          </cell>
        </row>
        <row r="176">
          <cell r="J176">
            <v>25429.71</v>
          </cell>
          <cell r="K176">
            <v>20172.099999999999</v>
          </cell>
        </row>
        <row r="177">
          <cell r="J177">
            <v>279695.69</v>
          </cell>
          <cell r="K177">
            <v>290426.33</v>
          </cell>
        </row>
        <row r="178">
          <cell r="J178">
            <v>4433.6499999999996</v>
          </cell>
          <cell r="K178">
            <v>5372.87</v>
          </cell>
        </row>
        <row r="179">
          <cell r="J179">
            <v>5930.86</v>
          </cell>
          <cell r="K179">
            <v>6761</v>
          </cell>
        </row>
        <row r="180">
          <cell r="J180" t="str">
            <v>D</v>
          </cell>
          <cell r="K180" t="str">
            <v>D</v>
          </cell>
        </row>
        <row r="183">
          <cell r="J183">
            <v>12630.13</v>
          </cell>
          <cell r="K183">
            <v>10129.530000000001</v>
          </cell>
        </row>
        <row r="184">
          <cell r="J184">
            <v>81084.92</v>
          </cell>
          <cell r="K184">
            <v>65130.46</v>
          </cell>
        </row>
        <row r="185">
          <cell r="J185">
            <v>14762.14</v>
          </cell>
          <cell r="K185">
            <v>12031.03</v>
          </cell>
        </row>
        <row r="186">
          <cell r="J186">
            <v>21510.04</v>
          </cell>
          <cell r="K186">
            <v>22171.43</v>
          </cell>
        </row>
        <row r="187">
          <cell r="J187">
            <v>0</v>
          </cell>
          <cell r="K187">
            <v>0</v>
          </cell>
        </row>
        <row r="188">
          <cell r="J188">
            <v>303.16000000000003</v>
          </cell>
          <cell r="K188">
            <v>1491.82</v>
          </cell>
        </row>
        <row r="189">
          <cell r="J189">
            <v>21488.71</v>
          </cell>
          <cell r="K189">
            <v>19203.27</v>
          </cell>
        </row>
        <row r="190">
          <cell r="J190">
            <v>150293.32999999999</v>
          </cell>
          <cell r="K190">
            <v>147181.79</v>
          </cell>
        </row>
        <row r="192">
          <cell r="J192">
            <v>240004.14</v>
          </cell>
          <cell r="K192">
            <v>234630.09</v>
          </cell>
        </row>
        <row r="193">
          <cell r="J193">
            <v>29947.96</v>
          </cell>
          <cell r="K193">
            <v>28096.73</v>
          </cell>
        </row>
        <row r="194">
          <cell r="J194">
            <v>315086.03000000003</v>
          </cell>
          <cell r="K194">
            <v>308202.56</v>
          </cell>
        </row>
        <row r="195">
          <cell r="J195">
            <v>5974.8</v>
          </cell>
          <cell r="K195">
            <v>5964.56</v>
          </cell>
        </row>
        <row r="196">
          <cell r="J196">
            <v>9092.77</v>
          </cell>
          <cell r="K196">
            <v>3527.37</v>
          </cell>
        </row>
        <row r="197">
          <cell r="J197">
            <v>29508.09</v>
          </cell>
          <cell r="K197">
            <v>26412.65</v>
          </cell>
        </row>
        <row r="198">
          <cell r="J198">
            <v>0</v>
          </cell>
          <cell r="K198">
            <v>0</v>
          </cell>
        </row>
        <row r="199">
          <cell r="J199">
            <v>152.56</v>
          </cell>
          <cell r="K199" t="str">
            <v>D</v>
          </cell>
        </row>
        <row r="200">
          <cell r="J200">
            <v>0</v>
          </cell>
          <cell r="K200">
            <v>0</v>
          </cell>
        </row>
        <row r="201">
          <cell r="J201">
            <v>0</v>
          </cell>
          <cell r="K201">
            <v>0</v>
          </cell>
        </row>
        <row r="202">
          <cell r="J202">
            <v>9382.4699999999993</v>
          </cell>
          <cell r="K202">
            <v>7361.18</v>
          </cell>
        </row>
        <row r="203">
          <cell r="J203">
            <v>645737.49</v>
          </cell>
          <cell r="K203">
            <v>551116.54</v>
          </cell>
        </row>
        <row r="205">
          <cell r="J205">
            <v>18349.189999999999</v>
          </cell>
          <cell r="K205">
            <v>12807.8</v>
          </cell>
        </row>
        <row r="207">
          <cell r="J207">
            <v>279418.88</v>
          </cell>
          <cell r="K207">
            <v>174296.7</v>
          </cell>
        </row>
        <row r="208">
          <cell r="J208">
            <v>927.07</v>
          </cell>
          <cell r="K208">
            <v>975.24</v>
          </cell>
        </row>
        <row r="209">
          <cell r="J209">
            <v>218703.4</v>
          </cell>
          <cell r="K209">
            <v>184001.63</v>
          </cell>
        </row>
        <row r="211">
          <cell r="J211">
            <v>144192.29999999999</v>
          </cell>
          <cell r="K211">
            <v>91497.14</v>
          </cell>
        </row>
        <row r="212">
          <cell r="J212">
            <v>3561.9</v>
          </cell>
          <cell r="K212">
            <v>328.1</v>
          </cell>
        </row>
        <row r="213">
          <cell r="J213" t="str">
            <v>D</v>
          </cell>
          <cell r="K213" t="str">
            <v>D</v>
          </cell>
        </row>
        <row r="214">
          <cell r="J214">
            <v>409486.4</v>
          </cell>
          <cell r="K214">
            <v>225429.26</v>
          </cell>
        </row>
        <row r="216">
          <cell r="J216">
            <v>408.45</v>
          </cell>
          <cell r="K216">
            <v>0</v>
          </cell>
        </row>
        <row r="219">
          <cell r="J219">
            <v>93209.52</v>
          </cell>
          <cell r="K219">
            <v>45380.11</v>
          </cell>
        </row>
        <row r="220">
          <cell r="J220">
            <v>1515084.05</v>
          </cell>
          <cell r="K220">
            <v>850440.84</v>
          </cell>
        </row>
        <row r="224">
          <cell r="J224">
            <v>309695.06</v>
          </cell>
          <cell r="K224">
            <v>254463.21</v>
          </cell>
        </row>
        <row r="227">
          <cell r="J227">
            <v>877742.51</v>
          </cell>
          <cell r="K227">
            <v>658411.27</v>
          </cell>
        </row>
        <row r="228">
          <cell r="J228">
            <v>240163.9</v>
          </cell>
          <cell r="K228">
            <v>141845.37</v>
          </cell>
        </row>
        <row r="229">
          <cell r="J229">
            <v>269041.82</v>
          </cell>
          <cell r="K229">
            <v>215010.78</v>
          </cell>
        </row>
        <row r="230">
          <cell r="J230">
            <v>216940.19</v>
          </cell>
          <cell r="K230">
            <v>137847.34</v>
          </cell>
        </row>
        <row r="231">
          <cell r="J231">
            <v>206884.68</v>
          </cell>
          <cell r="K231">
            <v>139327.98000000001</v>
          </cell>
        </row>
        <row r="234">
          <cell r="J234">
            <v>75029.37</v>
          </cell>
          <cell r="K234">
            <v>51414.15</v>
          </cell>
        </row>
        <row r="236">
          <cell r="J236">
            <v>138890.03</v>
          </cell>
          <cell r="K236">
            <v>79759.97</v>
          </cell>
        </row>
        <row r="237">
          <cell r="J237">
            <v>16304.88</v>
          </cell>
          <cell r="K237">
            <v>11566.73</v>
          </cell>
        </row>
        <row r="239">
          <cell r="J239">
            <v>70845.72</v>
          </cell>
          <cell r="K239">
            <v>71043.7</v>
          </cell>
        </row>
        <row r="240">
          <cell r="J240">
            <v>0</v>
          </cell>
          <cell r="K240">
            <v>0</v>
          </cell>
        </row>
        <row r="241">
          <cell r="J241">
            <v>259701.96</v>
          </cell>
          <cell r="K241">
            <v>143204.6</v>
          </cell>
        </row>
        <row r="242">
          <cell r="J242">
            <v>207674.42</v>
          </cell>
          <cell r="K242">
            <v>365565.19</v>
          </cell>
        </row>
        <row r="243">
          <cell r="J243">
            <v>151492.42000000001</v>
          </cell>
          <cell r="K243">
            <v>97437.47</v>
          </cell>
        </row>
        <row r="246">
          <cell r="J246">
            <v>128416.67</v>
          </cell>
          <cell r="K246">
            <v>81897.27</v>
          </cell>
        </row>
        <row r="247">
          <cell r="J247">
            <v>674062.27</v>
          </cell>
          <cell r="K247">
            <v>413568.12</v>
          </cell>
        </row>
        <row r="252">
          <cell r="J252">
            <v>818093.1</v>
          </cell>
          <cell r="K252">
            <v>384338</v>
          </cell>
        </row>
        <row r="253">
          <cell r="J253">
            <v>96018.19</v>
          </cell>
          <cell r="K253">
            <v>59466.76</v>
          </cell>
        </row>
        <row r="254">
          <cell r="J254">
            <v>91462.8</v>
          </cell>
          <cell r="K254">
            <v>62132.2</v>
          </cell>
        </row>
        <row r="255">
          <cell r="J255">
            <v>15850.07</v>
          </cell>
          <cell r="K255" t="str">
            <v>D</v>
          </cell>
        </row>
        <row r="256">
          <cell r="J256">
            <v>244875.5</v>
          </cell>
          <cell r="K256">
            <v>128919.69</v>
          </cell>
        </row>
        <row r="257">
          <cell r="J257">
            <v>18562.45</v>
          </cell>
          <cell r="K257">
            <v>12076.65</v>
          </cell>
        </row>
        <row r="262">
          <cell r="J262"/>
          <cell r="K262"/>
        </row>
        <row r="264">
          <cell r="J264">
            <v>313355.55</v>
          </cell>
          <cell r="K264">
            <v>231698.06</v>
          </cell>
        </row>
        <row r="266">
          <cell r="J266">
            <v>62146.74</v>
          </cell>
          <cell r="K266">
            <v>37785.910000000003</v>
          </cell>
        </row>
        <row r="267">
          <cell r="J267">
            <v>0</v>
          </cell>
          <cell r="K267" t="str">
            <v>D</v>
          </cell>
        </row>
        <row r="274">
          <cell r="J274">
            <v>2926890.58</v>
          </cell>
          <cell r="K274">
            <v>1472072.53</v>
          </cell>
        </row>
        <row r="276">
          <cell r="J276">
            <v>76085.59</v>
          </cell>
          <cell r="K276">
            <v>51621.33</v>
          </cell>
        </row>
        <row r="277">
          <cell r="J277">
            <v>742539.93</v>
          </cell>
          <cell r="K277">
            <v>458345.92</v>
          </cell>
        </row>
        <row r="279">
          <cell r="J279">
            <v>60187.13</v>
          </cell>
          <cell r="K279">
            <v>62231.4</v>
          </cell>
        </row>
        <row r="280">
          <cell r="J280">
            <v>10077.91</v>
          </cell>
          <cell r="K280">
            <v>13198.48</v>
          </cell>
        </row>
        <row r="281">
          <cell r="J281">
            <v>66384.81</v>
          </cell>
          <cell r="K281">
            <v>56467.07</v>
          </cell>
        </row>
        <row r="282">
          <cell r="J282" t="str">
            <v>D</v>
          </cell>
          <cell r="K282">
            <v>511.96</v>
          </cell>
        </row>
        <row r="284">
          <cell r="J284">
            <v>0</v>
          </cell>
          <cell r="K284">
            <v>1624.52</v>
          </cell>
        </row>
        <row r="286">
          <cell r="J286">
            <v>58425.19</v>
          </cell>
          <cell r="K286">
            <v>49625.07</v>
          </cell>
        </row>
        <row r="288">
          <cell r="J288">
            <v>254792.76</v>
          </cell>
          <cell r="K288">
            <v>179859.37</v>
          </cell>
        </row>
        <row r="289">
          <cell r="J289">
            <v>544180.89</v>
          </cell>
          <cell r="K289">
            <v>338821.29</v>
          </cell>
        </row>
        <row r="292">
          <cell r="J292">
            <v>180715.63</v>
          </cell>
          <cell r="K292">
            <v>127780.49</v>
          </cell>
        </row>
        <row r="293">
          <cell r="J293">
            <v>18464.86</v>
          </cell>
          <cell r="K293">
            <v>4375.82</v>
          </cell>
        </row>
        <row r="294">
          <cell r="J294">
            <v>17542.68</v>
          </cell>
          <cell r="K294">
            <v>14757.87</v>
          </cell>
        </row>
        <row r="296">
          <cell r="J296">
            <v>75829.740000000005</v>
          </cell>
          <cell r="K296">
            <v>70968.12</v>
          </cell>
        </row>
        <row r="297">
          <cell r="J297">
            <v>7990.63</v>
          </cell>
          <cell r="K297">
            <v>5240.0600000000004</v>
          </cell>
        </row>
        <row r="299">
          <cell r="J299">
            <v>18.2</v>
          </cell>
          <cell r="K299" t="str">
            <v>D</v>
          </cell>
        </row>
        <row r="300">
          <cell r="J300">
            <v>545071.73</v>
          </cell>
          <cell r="K300">
            <v>346559.69</v>
          </cell>
        </row>
        <row r="302">
          <cell r="J302">
            <v>467890.05</v>
          </cell>
          <cell r="K302">
            <v>411067.12</v>
          </cell>
        </row>
        <row r="303">
          <cell r="J303">
            <v>940354.04</v>
          </cell>
          <cell r="K303">
            <v>524407.16</v>
          </cell>
        </row>
        <row r="304">
          <cell r="J304">
            <v>125314.58</v>
          </cell>
          <cell r="K304">
            <v>71434.59</v>
          </cell>
        </row>
        <row r="306">
          <cell r="J306">
            <v>38505.019999999997</v>
          </cell>
          <cell r="K306">
            <v>27026.03</v>
          </cell>
        </row>
        <row r="307">
          <cell r="J307">
            <v>45877.67</v>
          </cell>
          <cell r="K307">
            <v>37564.47</v>
          </cell>
        </row>
        <row r="309">
          <cell r="J309">
            <v>3252.88</v>
          </cell>
          <cell r="K309">
            <v>760.81</v>
          </cell>
        </row>
        <row r="311">
          <cell r="J311">
            <v>3965.19</v>
          </cell>
          <cell r="K311">
            <v>8861.7000000000007</v>
          </cell>
        </row>
        <row r="313">
          <cell r="J313">
            <v>25677.52</v>
          </cell>
          <cell r="K313">
            <v>17322.25</v>
          </cell>
        </row>
        <row r="323">
          <cell r="J323">
            <v>355770.51</v>
          </cell>
          <cell r="K323">
            <v>171515.19</v>
          </cell>
        </row>
        <row r="328">
          <cell r="J328">
            <v>719303.83</v>
          </cell>
          <cell r="K328">
            <v>409937.94</v>
          </cell>
        </row>
        <row r="329">
          <cell r="J329">
            <v>0</v>
          </cell>
          <cell r="K329">
            <v>0</v>
          </cell>
        </row>
        <row r="334">
          <cell r="J334" t="str">
            <v>D</v>
          </cell>
          <cell r="K334">
            <v>605.58000000000004</v>
          </cell>
        </row>
        <row r="335">
          <cell r="J335">
            <v>30285.29</v>
          </cell>
          <cell r="K335">
            <v>7.74</v>
          </cell>
        </row>
        <row r="336">
          <cell r="J336">
            <v>59545.86</v>
          </cell>
          <cell r="K336">
            <v>43898.17</v>
          </cell>
        </row>
        <row r="338">
          <cell r="J338">
            <v>13332.63</v>
          </cell>
          <cell r="K338">
            <v>5427.38</v>
          </cell>
        </row>
        <row r="339">
          <cell r="J339">
            <v>153889.32999999999</v>
          </cell>
          <cell r="K339">
            <v>89813.43</v>
          </cell>
        </row>
        <row r="341">
          <cell r="J341">
            <v>651978.36</v>
          </cell>
          <cell r="K341">
            <v>355871.3</v>
          </cell>
        </row>
        <row r="342">
          <cell r="J342">
            <v>15175.84</v>
          </cell>
          <cell r="K342">
            <v>8601.49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41"/>
  <sheetViews>
    <sheetView tabSelected="1" zoomScaleNormal="100" zoomScaleSheetLayoutView="125" workbookViewId="0">
      <selection sqref="A1:D1"/>
    </sheetView>
  </sheetViews>
  <sheetFormatPr defaultColWidth="12.42578125" defaultRowHeight="11.25" x14ac:dyDescent="0.2"/>
  <cols>
    <col min="1" max="1" width="30.7109375" style="63" customWidth="1"/>
    <col min="2" max="3" width="20.7109375" style="64" customWidth="1"/>
    <col min="4" max="4" width="20.7109375" style="55" customWidth="1"/>
    <col min="5" max="5" width="34.7109375" style="16" bestFit="1" customWidth="1"/>
    <col min="6" max="6" width="6" style="65" customWidth="1"/>
    <col min="7" max="16384" width="12.42578125" style="3"/>
  </cols>
  <sheetData>
    <row r="1" spans="1:6" ht="15.75" x14ac:dyDescent="0.25">
      <c r="A1" s="71" t="s">
        <v>0</v>
      </c>
      <c r="B1" s="71"/>
      <c r="C1" s="71"/>
      <c r="D1" s="71"/>
      <c r="E1" s="1"/>
      <c r="F1" s="2"/>
    </row>
    <row r="2" spans="1:6" ht="15.75" x14ac:dyDescent="0.25">
      <c r="A2" s="72" t="s">
        <v>1</v>
      </c>
      <c r="B2" s="72"/>
      <c r="C2" s="72"/>
      <c r="D2" s="72"/>
      <c r="E2" s="1"/>
      <c r="F2" s="2"/>
    </row>
    <row r="3" spans="1:6" ht="15.75" x14ac:dyDescent="0.25">
      <c r="A3" s="71" t="s">
        <v>2</v>
      </c>
      <c r="B3" s="71"/>
      <c r="C3" s="71"/>
      <c r="D3" s="71"/>
      <c r="E3" s="1"/>
      <c r="F3" s="2"/>
    </row>
    <row r="4" spans="1:6" ht="15.75" x14ac:dyDescent="0.25">
      <c r="A4" s="73" t="s">
        <v>3</v>
      </c>
      <c r="B4" s="73"/>
      <c r="C4" s="73"/>
      <c r="D4" s="73"/>
      <c r="E4" s="1"/>
      <c r="F4" s="2"/>
    </row>
    <row r="5" spans="1:6" s="6" customFormat="1" ht="27.2" customHeight="1" x14ac:dyDescent="0.2">
      <c r="A5" s="74" t="s">
        <v>4</v>
      </c>
      <c r="B5" s="74"/>
      <c r="C5" s="74"/>
      <c r="D5" s="74"/>
      <c r="E5" s="4"/>
      <c r="F5" s="5"/>
    </row>
    <row r="6" spans="1:6" s="12" customFormat="1" ht="15" x14ac:dyDescent="0.25">
      <c r="A6" s="7" t="s">
        <v>5</v>
      </c>
      <c r="B6" s="8">
        <f>[1]InpC!F12</f>
        <v>2019</v>
      </c>
      <c r="C6" s="8">
        <f>[1]InpC!F11</f>
        <v>2020</v>
      </c>
      <c r="D6" s="9" t="s">
        <v>6</v>
      </c>
      <c r="E6" s="10"/>
      <c r="F6" s="11"/>
    </row>
    <row r="7" spans="1:6" s="12" customFormat="1" ht="15" x14ac:dyDescent="0.25">
      <c r="A7" s="66"/>
      <c r="B7" s="67"/>
      <c r="C7" s="67"/>
      <c r="D7" s="68"/>
      <c r="E7" s="10"/>
      <c r="F7" s="11"/>
    </row>
    <row r="8" spans="1:6" ht="14.25" x14ac:dyDescent="0.2">
      <c r="A8" s="13" t="s">
        <v>7</v>
      </c>
      <c r="B8" s="14">
        <f>[1]Distribution!J10</f>
        <v>0</v>
      </c>
      <c r="C8" s="14">
        <f>[1]Distribution!K10</f>
        <v>0</v>
      </c>
      <c r="D8" s="15"/>
      <c r="F8" s="17"/>
    </row>
    <row r="9" spans="1:6" ht="14.25" x14ac:dyDescent="0.2">
      <c r="A9" s="18" t="s">
        <v>8</v>
      </c>
      <c r="B9" s="14">
        <f>[1]Distribution!J13</f>
        <v>15729.47</v>
      </c>
      <c r="C9" s="14">
        <f>[1]Distribution!K13</f>
        <v>16787.39</v>
      </c>
      <c r="D9" s="15"/>
      <c r="E9" s="19"/>
      <c r="F9" s="17"/>
    </row>
    <row r="10" spans="1:6" ht="14.25" x14ac:dyDescent="0.2">
      <c r="A10" s="18" t="s">
        <v>9</v>
      </c>
      <c r="B10" s="14">
        <f>[1]Distribution!J14</f>
        <v>55917.63</v>
      </c>
      <c r="C10" s="14">
        <f>[1]Distribution!K14</f>
        <v>41151.019999999997</v>
      </c>
      <c r="D10" s="15">
        <f t="shared" ref="D10:D12" si="0">C10/B10-1</f>
        <v>-0.26407789457457342</v>
      </c>
      <c r="E10" s="3"/>
      <c r="F10" s="17"/>
    </row>
    <row r="11" spans="1:6" ht="14.25" x14ac:dyDescent="0.2">
      <c r="A11" s="18" t="s">
        <v>10</v>
      </c>
      <c r="B11" s="14">
        <f>[1]Distribution!J15</f>
        <v>0</v>
      </c>
      <c r="C11" s="14">
        <f>[1]Distribution!K15</f>
        <v>0</v>
      </c>
      <c r="D11" s="20"/>
      <c r="E11" s="3"/>
      <c r="F11" s="17"/>
    </row>
    <row r="12" spans="1:6" ht="15" x14ac:dyDescent="0.25">
      <c r="A12" s="21" t="s">
        <v>11</v>
      </c>
      <c r="B12" s="22">
        <f>SUM(B8:B11)</f>
        <v>71647.099999999991</v>
      </c>
      <c r="C12" s="22">
        <f>SUM(C8:C11)</f>
        <v>57938.409999999996</v>
      </c>
      <c r="D12" s="23">
        <f t="shared" si="0"/>
        <v>-0.19133628576732342</v>
      </c>
      <c r="E12" s="3"/>
      <c r="F12" s="17"/>
    </row>
    <row r="13" spans="1:6" ht="15" x14ac:dyDescent="0.25">
      <c r="A13" s="18"/>
      <c r="B13" s="24"/>
      <c r="C13" s="24"/>
      <c r="D13" s="25"/>
      <c r="E13" s="3"/>
      <c r="F13" s="17"/>
    </row>
    <row r="14" spans="1:6" ht="14.25" x14ac:dyDescent="0.2">
      <c r="A14" s="13" t="s">
        <v>12</v>
      </c>
      <c r="B14" s="14">
        <f>[1]Distribution!J16</f>
        <v>10251.85</v>
      </c>
      <c r="C14" s="14">
        <f>[1]Distribution!K16</f>
        <v>10012.52</v>
      </c>
      <c r="D14" s="15">
        <f t="shared" ref="D14:D17" si="1">C14/B14-1</f>
        <v>-2.3345054794988163E-2</v>
      </c>
      <c r="E14" s="3"/>
      <c r="F14" s="17"/>
    </row>
    <row r="15" spans="1:6" ht="14.25" x14ac:dyDescent="0.2">
      <c r="A15" s="18" t="s">
        <v>13</v>
      </c>
      <c r="B15" s="14">
        <f>[1]Distribution!J17</f>
        <v>0</v>
      </c>
      <c r="C15" s="14">
        <f>[1]Distribution!K17</f>
        <v>0</v>
      </c>
      <c r="D15" s="15"/>
      <c r="E15" s="3"/>
      <c r="F15" s="17"/>
    </row>
    <row r="16" spans="1:6" ht="14.25" x14ac:dyDescent="0.2">
      <c r="A16" s="18" t="s">
        <v>14</v>
      </c>
      <c r="B16" s="26">
        <f>[1]Distribution!J18</f>
        <v>87515.3</v>
      </c>
      <c r="C16" s="26">
        <f>[1]Distribution!K18</f>
        <v>66209.289999999994</v>
      </c>
      <c r="D16" s="20">
        <f t="shared" si="1"/>
        <v>-0.24345468735181175</v>
      </c>
      <c r="E16" s="3"/>
      <c r="F16" s="17"/>
    </row>
    <row r="17" spans="1:6" ht="15" x14ac:dyDescent="0.25">
      <c r="A17" s="21" t="s">
        <v>11</v>
      </c>
      <c r="B17" s="27">
        <f>SUM(B14:B16)</f>
        <v>97767.150000000009</v>
      </c>
      <c r="C17" s="27">
        <f>SUM(C14:C16)</f>
        <v>76221.81</v>
      </c>
      <c r="D17" s="23">
        <f t="shared" si="1"/>
        <v>-0.2203740213353873</v>
      </c>
      <c r="E17" s="3"/>
      <c r="F17" s="17"/>
    </row>
    <row r="18" spans="1:6" ht="15" x14ac:dyDescent="0.25">
      <c r="A18" s="18"/>
      <c r="B18" s="24"/>
      <c r="C18" s="24"/>
      <c r="D18" s="25"/>
      <c r="E18" s="3"/>
      <c r="F18" s="17"/>
    </row>
    <row r="19" spans="1:6" ht="14.25" x14ac:dyDescent="0.2">
      <c r="A19" s="13" t="s">
        <v>15</v>
      </c>
      <c r="B19" s="14">
        <f>[1]Distribution!J19</f>
        <v>0</v>
      </c>
      <c r="C19" s="14">
        <f>[1]Distribution!K19</f>
        <v>0</v>
      </c>
      <c r="D19" s="15"/>
      <c r="E19" s="3"/>
      <c r="F19" s="17"/>
    </row>
    <row r="20" spans="1:6" ht="14.25" x14ac:dyDescent="0.2">
      <c r="A20" s="18" t="s">
        <v>16</v>
      </c>
      <c r="B20" s="14">
        <f>[1]Distribution!J21</f>
        <v>590031.67000000004</v>
      </c>
      <c r="C20" s="14">
        <f>[1]Distribution!K21</f>
        <v>361986.79</v>
      </c>
      <c r="D20" s="15">
        <f t="shared" ref="D20:D24" si="2">C20/B20-1</f>
        <v>-0.38649599944355539</v>
      </c>
      <c r="E20" s="3"/>
      <c r="F20" s="17"/>
    </row>
    <row r="21" spans="1:6" ht="14.25" x14ac:dyDescent="0.2">
      <c r="A21" s="18" t="s">
        <v>17</v>
      </c>
      <c r="B21" s="14">
        <f>[1]Distribution!J22</f>
        <v>82822.289999999994</v>
      </c>
      <c r="C21" s="14">
        <f>[1]Distribution!K22</f>
        <v>52187.199999999997</v>
      </c>
      <c r="D21" s="15">
        <f t="shared" si="2"/>
        <v>-0.36988943435396437</v>
      </c>
      <c r="E21" s="3"/>
      <c r="F21" s="17"/>
    </row>
    <row r="22" spans="1:6" ht="14.25" x14ac:dyDescent="0.2">
      <c r="A22" s="18" t="s">
        <v>18</v>
      </c>
      <c r="B22" s="14">
        <f>[1]Distribution!J23</f>
        <v>633956.48</v>
      </c>
      <c r="C22" s="14">
        <f>[1]Distribution!K23</f>
        <v>383121.49</v>
      </c>
      <c r="D22" s="15">
        <f t="shared" si="2"/>
        <v>-0.39566594539738753</v>
      </c>
      <c r="E22" s="3"/>
      <c r="F22" s="17"/>
    </row>
    <row r="23" spans="1:6" ht="14.25" x14ac:dyDescent="0.2">
      <c r="A23" s="18" t="s">
        <v>19</v>
      </c>
      <c r="B23" s="26">
        <f>[1]Distribution!J24</f>
        <v>640.12</v>
      </c>
      <c r="C23" s="26" t="str">
        <f>[1]Distribution!K24</f>
        <v>D</v>
      </c>
      <c r="D23" s="20"/>
      <c r="E23" s="3"/>
      <c r="F23" s="17"/>
    </row>
    <row r="24" spans="1:6" ht="15" x14ac:dyDescent="0.25">
      <c r="A24" s="21" t="s">
        <v>11</v>
      </c>
      <c r="B24" s="27">
        <f>SUM(B19:B23)</f>
        <v>1307450.56</v>
      </c>
      <c r="C24" s="27">
        <f>SUM(C19:C23)</f>
        <v>797295.48</v>
      </c>
      <c r="D24" s="23">
        <f t="shared" si="2"/>
        <v>-0.39019072354062856</v>
      </c>
      <c r="E24" s="3"/>
      <c r="F24" s="17"/>
    </row>
    <row r="25" spans="1:6" ht="15" x14ac:dyDescent="0.25">
      <c r="A25" s="18"/>
      <c r="B25" s="24"/>
      <c r="C25" s="24"/>
      <c r="D25" s="25"/>
      <c r="E25" s="3"/>
      <c r="F25" s="17"/>
    </row>
    <row r="26" spans="1:6" ht="14.25" x14ac:dyDescent="0.2">
      <c r="A26" s="13" t="s">
        <v>20</v>
      </c>
      <c r="B26" s="14">
        <f>[1]Distribution!J26</f>
        <v>1020567.89</v>
      </c>
      <c r="C26" s="14">
        <f>[1]Distribution!K26</f>
        <v>1191622.3400000001</v>
      </c>
      <c r="D26" s="15">
        <f t="shared" ref="D26:D32" si="3">C26/B26-1</f>
        <v>0.16760712508797426</v>
      </c>
      <c r="E26" s="3"/>
      <c r="F26" s="17"/>
    </row>
    <row r="27" spans="1:6" ht="14.25" x14ac:dyDescent="0.2">
      <c r="A27" s="18" t="s">
        <v>21</v>
      </c>
      <c r="B27" s="14">
        <f>[1]Distribution!J27</f>
        <v>4740.6499999999996</v>
      </c>
      <c r="C27" s="14">
        <f>[1]Distribution!K27</f>
        <v>3842.48</v>
      </c>
      <c r="D27" s="15"/>
      <c r="E27" s="3"/>
      <c r="F27" s="17"/>
    </row>
    <row r="28" spans="1:6" ht="14.25" x14ac:dyDescent="0.2">
      <c r="A28" s="18" t="s">
        <v>22</v>
      </c>
      <c r="B28" s="14">
        <f>[1]Distribution!J28</f>
        <v>522385.89</v>
      </c>
      <c r="C28" s="14">
        <f>[1]Distribution!K28</f>
        <v>542971.38</v>
      </c>
      <c r="D28" s="15">
        <f t="shared" si="3"/>
        <v>3.9406673101373357E-2</v>
      </c>
      <c r="E28" s="3"/>
      <c r="F28" s="17"/>
    </row>
    <row r="29" spans="1:6" ht="14.25" x14ac:dyDescent="0.2">
      <c r="A29" s="18" t="s">
        <v>23</v>
      </c>
      <c r="B29" s="14">
        <f>[1]Distribution!J29</f>
        <v>0</v>
      </c>
      <c r="C29" s="14">
        <f>[1]Distribution!K29</f>
        <v>340.31</v>
      </c>
      <c r="D29" s="15"/>
      <c r="E29" s="3"/>
      <c r="F29" s="17"/>
    </row>
    <row r="30" spans="1:6" ht="14.25" x14ac:dyDescent="0.2">
      <c r="A30" s="18" t="s">
        <v>24</v>
      </c>
      <c r="B30" s="14">
        <f>[1]Distribution!J30</f>
        <v>959654.36</v>
      </c>
      <c r="C30" s="14">
        <f>[1]Distribution!K30</f>
        <v>845304.38</v>
      </c>
      <c r="D30" s="15">
        <f t="shared" si="3"/>
        <v>-0.11915746415198902</v>
      </c>
      <c r="E30" s="3"/>
      <c r="F30" s="17"/>
    </row>
    <row r="31" spans="1:6" ht="14.25" x14ac:dyDescent="0.2">
      <c r="A31" s="18" t="s">
        <v>25</v>
      </c>
      <c r="B31" s="26">
        <f>[1]Distribution!J31</f>
        <v>589766.93000000005</v>
      </c>
      <c r="C31" s="26">
        <f>[1]Distribution!K31</f>
        <v>380690.17</v>
      </c>
      <c r="D31" s="20">
        <f t="shared" si="3"/>
        <v>-0.3545074322834616</v>
      </c>
      <c r="E31" s="3"/>
      <c r="F31" s="17"/>
    </row>
    <row r="32" spans="1:6" ht="15" x14ac:dyDescent="0.25">
      <c r="A32" s="21" t="s">
        <v>11</v>
      </c>
      <c r="B32" s="27">
        <f>SUM(B26:B31)</f>
        <v>3097115.72</v>
      </c>
      <c r="C32" s="27">
        <f>SUM(C26:C31)</f>
        <v>2964771.06</v>
      </c>
      <c r="D32" s="23">
        <f t="shared" si="3"/>
        <v>-4.2731583823416242E-2</v>
      </c>
      <c r="E32" s="3"/>
      <c r="F32" s="17"/>
    </row>
    <row r="33" spans="1:6" ht="14.25" x14ac:dyDescent="0.2">
      <c r="A33" s="18"/>
      <c r="B33" s="28"/>
      <c r="C33" s="28"/>
      <c r="D33" s="25"/>
      <c r="E33" s="3"/>
      <c r="F33" s="17"/>
    </row>
    <row r="34" spans="1:6" ht="14.25" x14ac:dyDescent="0.2">
      <c r="A34" s="13" t="s">
        <v>26</v>
      </c>
      <c r="B34" s="14">
        <f>[1]Distribution!J32</f>
        <v>499195.81</v>
      </c>
      <c r="C34" s="14">
        <f>[1]Distribution!K32</f>
        <v>392877.58</v>
      </c>
      <c r="D34" s="15">
        <f t="shared" ref="D34:D38" si="4">C34/B34-1</f>
        <v>-0.21297901118200491</v>
      </c>
      <c r="E34" s="3"/>
      <c r="F34" s="17"/>
    </row>
    <row r="35" spans="1:6" ht="14.25" x14ac:dyDescent="0.2">
      <c r="A35" s="18" t="s">
        <v>27</v>
      </c>
      <c r="B35" s="14">
        <f>[1]Distribution!J33</f>
        <v>125656.12</v>
      </c>
      <c r="C35" s="14">
        <f>[1]Distribution!K33</f>
        <v>99059.77</v>
      </c>
      <c r="D35" s="15">
        <f t="shared" si="4"/>
        <v>-0.21165980614394264</v>
      </c>
      <c r="E35" s="3"/>
      <c r="F35" s="17"/>
    </row>
    <row r="36" spans="1:6" ht="14.25" x14ac:dyDescent="0.2">
      <c r="A36" s="18" t="s">
        <v>28</v>
      </c>
      <c r="B36" s="14">
        <f>[1]Distribution!J34</f>
        <v>401662.46</v>
      </c>
      <c r="C36" s="14">
        <f>[1]Distribution!K34</f>
        <v>254042.93</v>
      </c>
      <c r="D36" s="15">
        <f t="shared" si="4"/>
        <v>-0.36752135113647422</v>
      </c>
      <c r="E36" s="3"/>
      <c r="F36" s="17"/>
    </row>
    <row r="37" spans="1:6" ht="14.25" x14ac:dyDescent="0.2">
      <c r="A37" s="18" t="s">
        <v>29</v>
      </c>
      <c r="B37" s="26">
        <f>[1]Distribution!J35</f>
        <v>202784.83</v>
      </c>
      <c r="C37" s="26">
        <f>[1]Distribution!K35</f>
        <v>139196.54</v>
      </c>
      <c r="D37" s="20">
        <f t="shared" si="4"/>
        <v>-0.31357518212777546</v>
      </c>
      <c r="E37" s="3"/>
      <c r="F37" s="17"/>
    </row>
    <row r="38" spans="1:6" ht="15" x14ac:dyDescent="0.25">
      <c r="A38" s="21" t="s">
        <v>11</v>
      </c>
      <c r="B38" s="27">
        <f>SUM(B34:B37)</f>
        <v>1229299.22</v>
      </c>
      <c r="C38" s="27">
        <f>SUM(C34:C37)</f>
        <v>885176.82000000007</v>
      </c>
      <c r="D38" s="23">
        <f t="shared" si="4"/>
        <v>-0.27993379837986065</v>
      </c>
      <c r="E38" s="3"/>
      <c r="F38" s="17"/>
    </row>
    <row r="39" spans="1:6" ht="14.25" x14ac:dyDescent="0.2">
      <c r="A39" s="18"/>
      <c r="B39" s="28"/>
      <c r="C39" s="28"/>
      <c r="D39" s="25"/>
      <c r="E39" s="3"/>
      <c r="F39" s="17"/>
    </row>
    <row r="40" spans="1:6" ht="14.25" x14ac:dyDescent="0.2">
      <c r="A40" s="13" t="s">
        <v>30</v>
      </c>
      <c r="B40" s="14">
        <f>[1]Distribution!J36</f>
        <v>244048.77</v>
      </c>
      <c r="C40" s="14">
        <f>[1]Distribution!K36</f>
        <v>160833.99</v>
      </c>
      <c r="D40" s="15">
        <f t="shared" ref="D40:D45" si="5">C40/B40-1</f>
        <v>-0.3409760270457417</v>
      </c>
      <c r="E40" s="3"/>
      <c r="F40" s="17"/>
    </row>
    <row r="41" spans="1:6" ht="14.25" x14ac:dyDescent="0.2">
      <c r="A41" s="18" t="s">
        <v>31</v>
      </c>
      <c r="B41" s="14">
        <f>[1]Distribution!J37</f>
        <v>28811.82</v>
      </c>
      <c r="C41" s="14">
        <f>[1]Distribution!K37</f>
        <v>16932.13</v>
      </c>
      <c r="D41" s="15"/>
      <c r="E41" s="3"/>
      <c r="F41" s="17"/>
    </row>
    <row r="42" spans="1:6" ht="14.25" x14ac:dyDescent="0.2">
      <c r="A42" s="18" t="s">
        <v>32</v>
      </c>
      <c r="B42" s="14">
        <f>[1]Distribution!J38</f>
        <v>16508</v>
      </c>
      <c r="C42" s="14">
        <f>[1]Distribution!K38</f>
        <v>12017.65</v>
      </c>
      <c r="D42" s="15"/>
      <c r="E42" s="3"/>
      <c r="F42" s="17"/>
    </row>
    <row r="43" spans="1:6" ht="14.25" x14ac:dyDescent="0.2">
      <c r="A43" s="18" t="s">
        <v>33</v>
      </c>
      <c r="B43" s="14">
        <f>[1]Distribution!J41</f>
        <v>1304975.46</v>
      </c>
      <c r="C43" s="14">
        <f>[1]Distribution!K41</f>
        <v>760245.31</v>
      </c>
      <c r="D43" s="15">
        <f t="shared" si="5"/>
        <v>-0.4174255889838725</v>
      </c>
      <c r="E43" s="3"/>
      <c r="F43" s="17"/>
    </row>
    <row r="44" spans="1:6" ht="14.25" x14ac:dyDescent="0.2">
      <c r="A44" s="18" t="s">
        <v>34</v>
      </c>
      <c r="B44" s="14">
        <f>[1]Distribution!J42</f>
        <v>46983.05</v>
      </c>
      <c r="C44" s="14">
        <f>[1]Distribution!K42</f>
        <v>34537.21</v>
      </c>
      <c r="D44" s="20">
        <f t="shared" si="5"/>
        <v>-0.26490063969878508</v>
      </c>
      <c r="E44" s="3"/>
      <c r="F44" s="17"/>
    </row>
    <row r="45" spans="1:6" ht="15" x14ac:dyDescent="0.25">
      <c r="A45" s="21" t="s">
        <v>11</v>
      </c>
      <c r="B45" s="22">
        <f>SUM(B40:B44)</f>
        <v>1641327.0999999999</v>
      </c>
      <c r="C45" s="22">
        <f>SUM(C40:C44)</f>
        <v>984566.29</v>
      </c>
      <c r="D45" s="23">
        <f t="shared" si="5"/>
        <v>-0.40014011222991441</v>
      </c>
      <c r="E45" s="3"/>
      <c r="F45" s="17"/>
    </row>
    <row r="46" spans="1:6" ht="14.25" x14ac:dyDescent="0.2">
      <c r="A46" s="18"/>
      <c r="B46" s="28"/>
      <c r="C46" s="28"/>
      <c r="D46" s="25"/>
      <c r="E46" s="3"/>
      <c r="F46" s="17"/>
    </row>
    <row r="47" spans="1:6" ht="14.25" x14ac:dyDescent="0.2">
      <c r="A47" s="13" t="s">
        <v>35</v>
      </c>
      <c r="B47" s="14">
        <f>[1]Distribution!J45</f>
        <v>9949.3799999999992</v>
      </c>
      <c r="C47" s="14">
        <f>[1]Distribution!K45</f>
        <v>6867.33</v>
      </c>
      <c r="D47" s="15"/>
      <c r="E47" s="3"/>
      <c r="F47" s="17"/>
    </row>
    <row r="48" spans="1:6" ht="14.25" x14ac:dyDescent="0.2">
      <c r="A48" s="18" t="s">
        <v>36</v>
      </c>
      <c r="B48" s="14">
        <f>[1]Distribution!J46</f>
        <v>33285.9</v>
      </c>
      <c r="C48" s="14">
        <f>[1]Distribution!K46</f>
        <v>22046.18</v>
      </c>
      <c r="D48" s="20">
        <f t="shared" ref="D48:D49" si="6">C48/B48-1</f>
        <v>-0.33767210740884279</v>
      </c>
      <c r="E48" s="3"/>
      <c r="F48" s="17"/>
    </row>
    <row r="49" spans="1:6" ht="15" x14ac:dyDescent="0.25">
      <c r="A49" s="21" t="s">
        <v>11</v>
      </c>
      <c r="B49" s="22">
        <f>SUM(B47:B48)</f>
        <v>43235.28</v>
      </c>
      <c r="C49" s="22">
        <f>SUM(C47:C48)</f>
        <v>28913.510000000002</v>
      </c>
      <c r="D49" s="23">
        <f t="shared" si="6"/>
        <v>-0.33125193129314756</v>
      </c>
      <c r="E49" s="3"/>
      <c r="F49" s="17"/>
    </row>
    <row r="50" spans="1:6" ht="14.25" x14ac:dyDescent="0.2">
      <c r="A50" s="18"/>
      <c r="B50" s="28"/>
      <c r="C50" s="28"/>
      <c r="D50" s="25"/>
      <c r="E50" s="3"/>
      <c r="F50" s="17"/>
    </row>
    <row r="51" spans="1:6" ht="14.25" x14ac:dyDescent="0.2">
      <c r="A51" s="13" t="s">
        <v>37</v>
      </c>
      <c r="B51" s="14">
        <f>[1]Distribution!J48</f>
        <v>100087.36</v>
      </c>
      <c r="C51" s="14">
        <f>[1]Distribution!K48</f>
        <v>94185.02</v>
      </c>
      <c r="D51" s="15">
        <f t="shared" ref="D51:D57" si="7">C51/B51-1</f>
        <v>-5.8971882163741718E-2</v>
      </c>
      <c r="E51" s="3"/>
      <c r="F51" s="17"/>
    </row>
    <row r="52" spans="1:6" ht="14.25" x14ac:dyDescent="0.2">
      <c r="A52" s="18" t="s">
        <v>38</v>
      </c>
      <c r="B52" s="14">
        <f>[1]Distribution!J49</f>
        <v>7205.97</v>
      </c>
      <c r="C52" s="14">
        <f>[1]Distribution!K49</f>
        <v>1600.48</v>
      </c>
      <c r="D52" s="15"/>
      <c r="E52" s="3"/>
      <c r="F52" s="17"/>
    </row>
    <row r="53" spans="1:6" ht="14.25" x14ac:dyDescent="0.2">
      <c r="A53" s="18" t="s">
        <v>39</v>
      </c>
      <c r="B53" s="14">
        <f>[1]Distribution!J50</f>
        <v>42033.33</v>
      </c>
      <c r="C53" s="14">
        <f>[1]Distribution!K50</f>
        <v>28009.3</v>
      </c>
      <c r="D53" s="15"/>
      <c r="E53" s="3"/>
      <c r="F53" s="17"/>
    </row>
    <row r="54" spans="1:6" ht="14.25" x14ac:dyDescent="0.2">
      <c r="A54" s="18" t="s">
        <v>40</v>
      </c>
      <c r="B54" s="14">
        <f>[1]Distribution!J51</f>
        <v>277911.98</v>
      </c>
      <c r="C54" s="14">
        <f>[1]Distribution!K51</f>
        <v>136679.22</v>
      </c>
      <c r="D54" s="15">
        <f t="shared" si="7"/>
        <v>-0.50819241401540149</v>
      </c>
      <c r="E54" s="3"/>
      <c r="F54" s="17"/>
    </row>
    <row r="55" spans="1:6" ht="14.25" x14ac:dyDescent="0.2">
      <c r="A55" s="18" t="s">
        <v>41</v>
      </c>
      <c r="B55" s="14">
        <f>[1]Distribution!J52</f>
        <v>47358.44</v>
      </c>
      <c r="C55" s="14">
        <f>[1]Distribution!K52</f>
        <v>37206.97</v>
      </c>
      <c r="D55" s="15">
        <f t="shared" si="7"/>
        <v>-0.21435397787596044</v>
      </c>
      <c r="E55" s="3"/>
      <c r="F55" s="17"/>
    </row>
    <row r="56" spans="1:6" ht="14.25" x14ac:dyDescent="0.2">
      <c r="A56" s="18" t="s">
        <v>42</v>
      </c>
      <c r="B56" s="14">
        <f>[1]Distribution!J53</f>
        <v>65328.66</v>
      </c>
      <c r="C56" s="14">
        <f>[1]Distribution!K53</f>
        <v>45024.73</v>
      </c>
      <c r="D56" s="20">
        <f t="shared" si="7"/>
        <v>-0.31079667025161695</v>
      </c>
      <c r="E56" s="3"/>
      <c r="F56" s="17"/>
    </row>
    <row r="57" spans="1:6" ht="15" x14ac:dyDescent="0.25">
      <c r="A57" s="21" t="s">
        <v>11</v>
      </c>
      <c r="B57" s="22">
        <f>SUM(B51:B56)</f>
        <v>539925.74</v>
      </c>
      <c r="C57" s="22">
        <f>SUM(C51:C56)</f>
        <v>342705.72</v>
      </c>
      <c r="D57" s="23">
        <f t="shared" si="7"/>
        <v>-0.36527249099107595</v>
      </c>
      <c r="E57" s="3"/>
      <c r="F57" s="17"/>
    </row>
    <row r="58" spans="1:6" ht="14.25" x14ac:dyDescent="0.2">
      <c r="A58" s="18"/>
      <c r="B58" s="14"/>
      <c r="C58" s="14"/>
      <c r="D58" s="25"/>
      <c r="E58" s="3"/>
      <c r="F58" s="17"/>
    </row>
    <row r="59" spans="1:6" ht="14.25" x14ac:dyDescent="0.2">
      <c r="A59" s="13" t="s">
        <v>43</v>
      </c>
      <c r="B59" s="14">
        <f>[1]Distribution!J54</f>
        <v>0</v>
      </c>
      <c r="C59" s="14">
        <f>[1]Distribution!K54</f>
        <v>0</v>
      </c>
      <c r="D59" s="15"/>
      <c r="E59" s="3"/>
      <c r="F59" s="17"/>
    </row>
    <row r="60" spans="1:6" ht="14.25" x14ac:dyDescent="0.2">
      <c r="A60" s="18" t="s">
        <v>44</v>
      </c>
      <c r="B60" s="14" t="str">
        <f>[1]Distribution!J55</f>
        <v>D</v>
      </c>
      <c r="C60" s="14" t="str">
        <f>[1]Distribution!K55</f>
        <v>D</v>
      </c>
      <c r="D60" s="15"/>
      <c r="E60" s="3"/>
      <c r="F60" s="17"/>
    </row>
    <row r="61" spans="1:6" ht="14.25" x14ac:dyDescent="0.2">
      <c r="A61" s="18" t="s">
        <v>45</v>
      </c>
      <c r="B61" s="14">
        <f>[1]Distribution!J56</f>
        <v>84944.74</v>
      </c>
      <c r="C61" s="14">
        <f>[1]Distribution!K56</f>
        <v>83565.69</v>
      </c>
      <c r="D61" s="20">
        <f t="shared" ref="D61:D62" si="8">C61/B61-1</f>
        <v>-1.6234672093881297E-2</v>
      </c>
      <c r="E61" s="3"/>
      <c r="F61" s="17"/>
    </row>
    <row r="62" spans="1:6" ht="15" x14ac:dyDescent="0.25">
      <c r="A62" s="21" t="s">
        <v>11</v>
      </c>
      <c r="B62" s="22">
        <f>SUM(B59:B61)</f>
        <v>84944.74</v>
      </c>
      <c r="C62" s="22">
        <f>SUM(C59:C61)</f>
        <v>83565.69</v>
      </c>
      <c r="D62" s="23">
        <f t="shared" si="8"/>
        <v>-1.6234672093881297E-2</v>
      </c>
      <c r="E62" s="3"/>
      <c r="F62" s="17"/>
    </row>
    <row r="63" spans="1:6" ht="15" x14ac:dyDescent="0.25">
      <c r="A63" s="18"/>
      <c r="B63" s="24"/>
      <c r="C63" s="24"/>
      <c r="D63" s="29"/>
      <c r="E63" s="3"/>
      <c r="F63" s="17"/>
    </row>
    <row r="64" spans="1:6" ht="14.25" x14ac:dyDescent="0.2">
      <c r="A64" s="13" t="s">
        <v>46</v>
      </c>
      <c r="B64" s="14">
        <f>[1]Distribution!J61</f>
        <v>38067.29</v>
      </c>
      <c r="C64" s="14">
        <f>[1]Distribution!K61</f>
        <v>30991.07</v>
      </c>
      <c r="D64" s="15">
        <f t="shared" ref="D64:D66" si="9">C64/B64-1</f>
        <v>-0.18588714878311541</v>
      </c>
      <c r="E64" s="3"/>
      <c r="F64" s="17"/>
    </row>
    <row r="65" spans="1:6" ht="14.25" x14ac:dyDescent="0.2">
      <c r="A65" s="18" t="s">
        <v>47</v>
      </c>
      <c r="B65" s="14">
        <f>[1]Distribution!J62</f>
        <v>13987.05</v>
      </c>
      <c r="C65" s="14">
        <f>[1]Distribution!K62</f>
        <v>10771.52</v>
      </c>
      <c r="D65" s="20"/>
      <c r="E65" s="3"/>
      <c r="F65" s="17"/>
    </row>
    <row r="66" spans="1:6" ht="15" x14ac:dyDescent="0.25">
      <c r="A66" s="21" t="s">
        <v>11</v>
      </c>
      <c r="B66" s="22">
        <f>SUM(B64:B65)</f>
        <v>52054.34</v>
      </c>
      <c r="C66" s="22">
        <f>SUM(C64:C65)</f>
        <v>41762.589999999997</v>
      </c>
      <c r="D66" s="23">
        <f t="shared" si="9"/>
        <v>-0.19771166054549916</v>
      </c>
      <c r="E66" s="3"/>
      <c r="F66" s="17"/>
    </row>
    <row r="67" spans="1:6" ht="15" x14ac:dyDescent="0.25">
      <c r="A67" s="30"/>
      <c r="B67" s="24"/>
      <c r="C67" s="24"/>
      <c r="D67" s="29"/>
      <c r="F67" s="17"/>
    </row>
    <row r="68" spans="1:6" ht="14.25" x14ac:dyDescent="0.2">
      <c r="A68" s="13" t="s">
        <v>48</v>
      </c>
      <c r="B68" s="14">
        <f>[1]Distribution!J63</f>
        <v>0</v>
      </c>
      <c r="C68" s="14" t="str">
        <f>[1]Distribution!K63</f>
        <v>D</v>
      </c>
      <c r="D68" s="15"/>
      <c r="E68" s="3"/>
      <c r="F68" s="17"/>
    </row>
    <row r="69" spans="1:6" ht="14.25" x14ac:dyDescent="0.2">
      <c r="A69" s="18" t="s">
        <v>49</v>
      </c>
      <c r="B69" s="14">
        <f>[1]Distribution!J64</f>
        <v>9955.08</v>
      </c>
      <c r="C69" s="14">
        <f>[1]Distribution!K64</f>
        <v>8295.0400000000009</v>
      </c>
      <c r="D69" s="15"/>
      <c r="E69" s="3"/>
      <c r="F69" s="17"/>
    </row>
    <row r="70" spans="1:6" ht="14.25" x14ac:dyDescent="0.2">
      <c r="A70" s="18" t="s">
        <v>50</v>
      </c>
      <c r="B70" s="26">
        <f>[1]Distribution!J67</f>
        <v>325416.83</v>
      </c>
      <c r="C70" s="26">
        <f>[1]Distribution!K67</f>
        <v>219622.15</v>
      </c>
      <c r="D70" s="20">
        <f t="shared" ref="D70:D71" si="10">C70/B70-1</f>
        <v>-0.32510512747604359</v>
      </c>
      <c r="E70" s="3"/>
      <c r="F70" s="17"/>
    </row>
    <row r="71" spans="1:6" ht="15" x14ac:dyDescent="0.25">
      <c r="A71" s="21" t="s">
        <v>11</v>
      </c>
      <c r="B71" s="27">
        <f>SUM(B68:B70)</f>
        <v>335371.91000000003</v>
      </c>
      <c r="C71" s="27">
        <f>SUM(C68:C70)</f>
        <v>227917.19</v>
      </c>
      <c r="D71" s="23">
        <f t="shared" si="10"/>
        <v>-0.32040465165970522</v>
      </c>
      <c r="E71" s="3"/>
      <c r="F71" s="17"/>
    </row>
    <row r="72" spans="1:6" ht="15" x14ac:dyDescent="0.25">
      <c r="A72" s="31"/>
      <c r="B72" s="27"/>
      <c r="C72" s="27"/>
      <c r="D72" s="23"/>
      <c r="E72" s="3"/>
      <c r="F72" s="17"/>
    </row>
    <row r="73" spans="1:6" ht="15" x14ac:dyDescent="0.25">
      <c r="A73" s="32" t="s">
        <v>51</v>
      </c>
      <c r="B73" s="27"/>
      <c r="C73" s="27"/>
      <c r="D73" s="23"/>
      <c r="E73" s="3"/>
      <c r="F73" s="17"/>
    </row>
    <row r="74" spans="1:6" ht="15" x14ac:dyDescent="0.25">
      <c r="A74" s="33" t="s">
        <v>52</v>
      </c>
      <c r="B74" s="26">
        <f>[1]Distribution!J70</f>
        <v>0</v>
      </c>
      <c r="C74" s="26" t="str">
        <f>[1]Distribution!K70</f>
        <v>D</v>
      </c>
      <c r="D74" s="34"/>
      <c r="E74" s="3"/>
      <c r="F74" s="17"/>
    </row>
    <row r="75" spans="1:6" ht="15" x14ac:dyDescent="0.25">
      <c r="A75" s="31" t="s">
        <v>11</v>
      </c>
      <c r="B75" s="27">
        <f>SUM(B73:B74)</f>
        <v>0</v>
      </c>
      <c r="C75" s="27">
        <f>SUM(C73:C74)</f>
        <v>0</v>
      </c>
      <c r="D75" s="23"/>
      <c r="E75" s="3"/>
      <c r="F75" s="17"/>
    </row>
    <row r="76" spans="1:6" ht="15" x14ac:dyDescent="0.25">
      <c r="A76" s="18"/>
      <c r="B76" s="24"/>
      <c r="C76" s="24"/>
      <c r="D76" s="29"/>
      <c r="E76" s="3"/>
      <c r="F76" s="17"/>
    </row>
    <row r="77" spans="1:6" ht="14.25" x14ac:dyDescent="0.2">
      <c r="A77" s="13" t="s">
        <v>53</v>
      </c>
      <c r="B77" s="14">
        <f>[1]Distribution!J71</f>
        <v>383567.76</v>
      </c>
      <c r="C77" s="14">
        <f>[1]Distribution!K71</f>
        <v>220365.6</v>
      </c>
      <c r="D77" s="15">
        <f t="shared" ref="D77:D86" si="11">C77/B77-1</f>
        <v>-0.42548456105904209</v>
      </c>
      <c r="E77" s="3"/>
      <c r="F77" s="17"/>
    </row>
    <row r="78" spans="1:6" ht="14.25" x14ac:dyDescent="0.2">
      <c r="A78" s="18" t="s">
        <v>54</v>
      </c>
      <c r="B78" s="14">
        <f>[1]Distribution!J72</f>
        <v>4660.1000000000004</v>
      </c>
      <c r="C78" s="14">
        <f>[1]Distribution!K72</f>
        <v>4414.82</v>
      </c>
      <c r="D78" s="15"/>
      <c r="E78" s="3"/>
      <c r="F78" s="17"/>
    </row>
    <row r="79" spans="1:6" ht="14.25" x14ac:dyDescent="0.2">
      <c r="A79" s="18" t="s">
        <v>55</v>
      </c>
      <c r="B79" s="14">
        <f>[1]Distribution!J73</f>
        <v>40888.92</v>
      </c>
      <c r="C79" s="14">
        <f>[1]Distribution!K73</f>
        <v>49700.3</v>
      </c>
      <c r="D79" s="15">
        <f t="shared" si="11"/>
        <v>0.21549554255773939</v>
      </c>
      <c r="E79" s="3"/>
      <c r="F79" s="17"/>
    </row>
    <row r="80" spans="1:6" ht="14.25" x14ac:dyDescent="0.2">
      <c r="A80" s="18" t="s">
        <v>56</v>
      </c>
      <c r="B80" s="14">
        <f>[1]Distribution!J74</f>
        <v>50987.23</v>
      </c>
      <c r="C80" s="14">
        <f>[1]Distribution!K74</f>
        <v>41086.239999999998</v>
      </c>
      <c r="D80" s="15">
        <f t="shared" si="11"/>
        <v>-0.19418568139512593</v>
      </c>
      <c r="E80" s="3"/>
      <c r="F80" s="17"/>
    </row>
    <row r="81" spans="1:6" ht="14.25" x14ac:dyDescent="0.2">
      <c r="A81" s="18" t="s">
        <v>57</v>
      </c>
      <c r="B81" s="14">
        <f>[1]Distribution!J75</f>
        <v>0</v>
      </c>
      <c r="C81" s="14">
        <f>[1]Distribution!K75</f>
        <v>0</v>
      </c>
      <c r="D81" s="15"/>
      <c r="E81" s="3"/>
      <c r="F81" s="17"/>
    </row>
    <row r="82" spans="1:6" ht="14.25" x14ac:dyDescent="0.2">
      <c r="A82" s="18" t="s">
        <v>58</v>
      </c>
      <c r="B82" s="14">
        <f>[1]Distribution!J76</f>
        <v>9377.56</v>
      </c>
      <c r="C82" s="14">
        <f>[1]Distribution!K76</f>
        <v>6760.74</v>
      </c>
      <c r="D82" s="15"/>
      <c r="E82" s="3"/>
      <c r="F82" s="17"/>
    </row>
    <row r="83" spans="1:6" ht="14.25" x14ac:dyDescent="0.2">
      <c r="A83" s="18" t="s">
        <v>59</v>
      </c>
      <c r="B83" s="14">
        <f>[1]Distribution!J80</f>
        <v>399307.03</v>
      </c>
      <c r="C83" s="14">
        <f>[1]Distribution!K80</f>
        <v>297193.18</v>
      </c>
      <c r="D83" s="15">
        <f t="shared" si="11"/>
        <v>-0.25572765398094799</v>
      </c>
      <c r="E83" s="3"/>
      <c r="F83" s="17"/>
    </row>
    <row r="84" spans="1:6" ht="14.25" x14ac:dyDescent="0.2">
      <c r="A84" s="18" t="s">
        <v>60</v>
      </c>
      <c r="B84" s="14">
        <f>[1]Distribution!J81</f>
        <v>29988.880000000001</v>
      </c>
      <c r="C84" s="14">
        <f>[1]Distribution!K81</f>
        <v>20506.23</v>
      </c>
      <c r="D84" s="15">
        <f t="shared" si="11"/>
        <v>-0.31620554018689595</v>
      </c>
      <c r="E84" s="3"/>
      <c r="F84" s="17"/>
    </row>
    <row r="85" spans="1:6" ht="14.25" x14ac:dyDescent="0.2">
      <c r="A85" s="18" t="s">
        <v>61</v>
      </c>
      <c r="B85" s="26">
        <f>[1]Distribution!J83</f>
        <v>15502.78</v>
      </c>
      <c r="C85" s="26">
        <f>[1]Distribution!K83</f>
        <v>16737.75</v>
      </c>
      <c r="D85" s="20">
        <f t="shared" si="11"/>
        <v>7.9661196249962929E-2</v>
      </c>
      <c r="E85" s="3"/>
      <c r="F85" s="17"/>
    </row>
    <row r="86" spans="1:6" ht="15" x14ac:dyDescent="0.25">
      <c r="A86" s="21" t="s">
        <v>11</v>
      </c>
      <c r="B86" s="27">
        <f>SUM(B77:B85)</f>
        <v>934280.26</v>
      </c>
      <c r="C86" s="27">
        <f>SUM(C77:C85)</f>
        <v>656764.86</v>
      </c>
      <c r="D86" s="23">
        <f t="shared" si="11"/>
        <v>-0.29703656588013538</v>
      </c>
      <c r="E86" s="3"/>
      <c r="F86" s="17"/>
    </row>
    <row r="87" spans="1:6" ht="15" x14ac:dyDescent="0.25">
      <c r="A87" s="18"/>
      <c r="B87" s="24"/>
      <c r="C87" s="24"/>
      <c r="D87" s="29"/>
      <c r="E87" s="3"/>
      <c r="F87" s="17"/>
    </row>
    <row r="88" spans="1:6" ht="14.25" x14ac:dyDescent="0.2">
      <c r="A88" s="13" t="s">
        <v>62</v>
      </c>
      <c r="B88" s="14">
        <f>[1]Distribution!J86</f>
        <v>689592.15</v>
      </c>
      <c r="C88" s="14">
        <f>[1]Distribution!K86</f>
        <v>686691.63</v>
      </c>
      <c r="D88" s="15">
        <f t="shared" ref="D88:D95" si="12">C88/B88-1</f>
        <v>-4.2061383674394381E-3</v>
      </c>
      <c r="E88" s="3"/>
      <c r="F88" s="17"/>
    </row>
    <row r="89" spans="1:6" ht="14.25" x14ac:dyDescent="0.2">
      <c r="A89" s="18" t="s">
        <v>63</v>
      </c>
      <c r="B89" s="14">
        <f>[1]Distribution!J87</f>
        <v>79492.289999999994</v>
      </c>
      <c r="C89" s="14">
        <f>[1]Distribution!K87</f>
        <v>72137.87</v>
      </c>
      <c r="D89" s="15">
        <f t="shared" si="12"/>
        <v>-9.2517400115155857E-2</v>
      </c>
      <c r="E89" s="3"/>
      <c r="F89" s="17"/>
    </row>
    <row r="90" spans="1:6" ht="14.25" x14ac:dyDescent="0.2">
      <c r="A90" s="18" t="s">
        <v>64</v>
      </c>
      <c r="B90" s="14">
        <f>[1]Distribution!J89</f>
        <v>97781.59</v>
      </c>
      <c r="C90" s="14">
        <f>[1]Distribution!K89</f>
        <v>71841.679999999993</v>
      </c>
      <c r="D90" s="15">
        <f t="shared" si="12"/>
        <v>-0.26528419102205236</v>
      </c>
      <c r="E90" s="3"/>
      <c r="F90" s="17"/>
    </row>
    <row r="91" spans="1:6" ht="14.25" x14ac:dyDescent="0.2">
      <c r="A91" s="18" t="s">
        <v>65</v>
      </c>
      <c r="B91" s="14">
        <f>[1]Distribution!J90</f>
        <v>21316.58</v>
      </c>
      <c r="C91" s="14">
        <f>[1]Distribution!K90</f>
        <v>18727.669999999998</v>
      </c>
      <c r="D91" s="15">
        <f t="shared" si="12"/>
        <v>-0.12145053287159591</v>
      </c>
      <c r="E91" s="3"/>
      <c r="F91" s="17"/>
    </row>
    <row r="92" spans="1:6" ht="14.25" x14ac:dyDescent="0.2">
      <c r="A92" s="18" t="s">
        <v>66</v>
      </c>
      <c r="B92" s="14">
        <f>[1]Distribution!J92</f>
        <v>18680.59</v>
      </c>
      <c r="C92" s="14">
        <f>[1]Distribution!K92</f>
        <v>10987.76</v>
      </c>
      <c r="D92" s="15">
        <f t="shared" si="12"/>
        <v>-0.41180872766866572</v>
      </c>
      <c r="E92" s="3"/>
      <c r="F92" s="17"/>
    </row>
    <row r="93" spans="1:6" ht="14.25" x14ac:dyDescent="0.2">
      <c r="A93" s="18" t="s">
        <v>67</v>
      </c>
      <c r="B93" s="14">
        <f>[1]Distribution!J94</f>
        <v>155070.26</v>
      </c>
      <c r="C93" s="14">
        <f>[1]Distribution!K94</f>
        <v>159909.21</v>
      </c>
      <c r="D93" s="15">
        <f t="shared" si="12"/>
        <v>3.1204887384595814E-2</v>
      </c>
      <c r="E93" s="3"/>
      <c r="F93" s="17"/>
    </row>
    <row r="94" spans="1:6" ht="14.25" x14ac:dyDescent="0.2">
      <c r="A94" s="18" t="s">
        <v>68</v>
      </c>
      <c r="B94" s="14">
        <f>[1]Distribution!J95</f>
        <v>412339.24</v>
      </c>
      <c r="C94" s="14">
        <f>[1]Distribution!K95</f>
        <v>422021.1</v>
      </c>
      <c r="D94" s="20">
        <f t="shared" si="12"/>
        <v>2.3480326538895424E-2</v>
      </c>
      <c r="E94" s="3"/>
      <c r="F94" s="17"/>
    </row>
    <row r="95" spans="1:6" ht="15" x14ac:dyDescent="0.25">
      <c r="A95" s="21" t="s">
        <v>11</v>
      </c>
      <c r="B95" s="22">
        <f>SUM(B88:B94)</f>
        <v>1474272.7</v>
      </c>
      <c r="C95" s="22">
        <f>SUM(C88:C94)</f>
        <v>1442316.92</v>
      </c>
      <c r="D95" s="23">
        <f t="shared" si="12"/>
        <v>-2.1675623512529274E-2</v>
      </c>
      <c r="E95" s="3"/>
      <c r="F95" s="17"/>
    </row>
    <row r="96" spans="1:6" ht="15" x14ac:dyDescent="0.25">
      <c r="A96" s="18"/>
      <c r="B96" s="24"/>
      <c r="C96" s="24"/>
      <c r="D96" s="29"/>
      <c r="E96" s="3"/>
      <c r="F96" s="17"/>
    </row>
    <row r="97" spans="1:6" ht="14.25" x14ac:dyDescent="0.2">
      <c r="A97" s="13" t="s">
        <v>69</v>
      </c>
      <c r="B97" s="14">
        <f>[1]Distribution!J96</f>
        <v>413830.35</v>
      </c>
      <c r="C97" s="14">
        <f>[1]Distribution!K96</f>
        <v>427501.78</v>
      </c>
      <c r="D97" s="15">
        <f t="shared" ref="D97:D101" si="13">C97/B97-1</f>
        <v>3.3036315485319268E-2</v>
      </c>
      <c r="E97" s="3"/>
      <c r="F97" s="17"/>
    </row>
    <row r="98" spans="1:6" ht="14.25" x14ac:dyDescent="0.2">
      <c r="A98" s="18" t="s">
        <v>70</v>
      </c>
      <c r="B98" s="14">
        <f>[1]Distribution!J97</f>
        <v>31397.81</v>
      </c>
      <c r="C98" s="14">
        <f>[1]Distribution!K97</f>
        <v>18629.349999999999</v>
      </c>
      <c r="D98" s="15">
        <f t="shared" si="13"/>
        <v>-0.40666721659886473</v>
      </c>
      <c r="E98" s="3"/>
      <c r="F98" s="17"/>
    </row>
    <row r="99" spans="1:6" ht="14.25" x14ac:dyDescent="0.2">
      <c r="A99" s="18" t="s">
        <v>71</v>
      </c>
      <c r="B99" s="14">
        <f>[1]Distribution!J98</f>
        <v>86048.76</v>
      </c>
      <c r="C99" s="14">
        <f>[1]Distribution!K98</f>
        <v>72664.52</v>
      </c>
      <c r="D99" s="15">
        <f t="shared" si="13"/>
        <v>-0.15554250868925934</v>
      </c>
      <c r="E99" s="3"/>
      <c r="F99" s="17"/>
    </row>
    <row r="100" spans="1:6" ht="14.25" x14ac:dyDescent="0.2">
      <c r="A100" s="18" t="s">
        <v>72</v>
      </c>
      <c r="B100" s="14">
        <f>[1]Distribution!J99</f>
        <v>140332.01</v>
      </c>
      <c r="C100" s="14">
        <f>[1]Distribution!K99</f>
        <v>105117.27</v>
      </c>
      <c r="D100" s="20">
        <f t="shared" si="13"/>
        <v>-0.25093875588327996</v>
      </c>
      <c r="E100" s="3"/>
      <c r="F100" s="17"/>
    </row>
    <row r="101" spans="1:6" ht="15" x14ac:dyDescent="0.25">
      <c r="A101" s="21" t="s">
        <v>11</v>
      </c>
      <c r="B101" s="22">
        <f>SUM(B97:B100)</f>
        <v>671608.92999999993</v>
      </c>
      <c r="C101" s="22">
        <f>SUM(C97:C100)</f>
        <v>623912.92000000004</v>
      </c>
      <c r="D101" s="23">
        <f t="shared" si="13"/>
        <v>-7.1017533968763535E-2</v>
      </c>
      <c r="E101" s="3"/>
      <c r="F101" s="17"/>
    </row>
    <row r="102" spans="1:6" ht="15" x14ac:dyDescent="0.25">
      <c r="A102" s="18"/>
      <c r="B102" s="24"/>
      <c r="C102" s="24"/>
      <c r="D102" s="29"/>
      <c r="E102" s="3"/>
      <c r="F102" s="17"/>
    </row>
    <row r="103" spans="1:6" ht="14.25" x14ac:dyDescent="0.2">
      <c r="A103" s="13" t="s">
        <v>73</v>
      </c>
      <c r="B103" s="14">
        <f>[1]Distribution!J100</f>
        <v>281506.13</v>
      </c>
      <c r="C103" s="14">
        <f>[1]Distribution!K100</f>
        <v>240756.89</v>
      </c>
      <c r="D103" s="15">
        <f t="shared" ref="D103:D105" si="14">C103/B103-1</f>
        <v>-0.14475436112172757</v>
      </c>
      <c r="E103" s="3"/>
      <c r="F103" s="17"/>
    </row>
    <row r="104" spans="1:6" ht="14.25" x14ac:dyDescent="0.2">
      <c r="A104" s="18" t="s">
        <v>74</v>
      </c>
      <c r="B104" s="14">
        <f>[1]Distribution!J101</f>
        <v>282305.31</v>
      </c>
      <c r="C104" s="14">
        <f>[1]Distribution!K101</f>
        <v>169622.02</v>
      </c>
      <c r="D104" s="20">
        <f t="shared" si="14"/>
        <v>-0.39915398686620529</v>
      </c>
      <c r="E104" s="3"/>
      <c r="F104" s="17"/>
    </row>
    <row r="105" spans="1:6" ht="15" x14ac:dyDescent="0.25">
      <c r="A105" s="21" t="s">
        <v>11</v>
      </c>
      <c r="B105" s="22">
        <f>SUM(B103:B104)</f>
        <v>563811.43999999994</v>
      </c>
      <c r="C105" s="22">
        <f>SUM(C103:C104)</f>
        <v>410378.91000000003</v>
      </c>
      <c r="D105" s="23">
        <f t="shared" si="14"/>
        <v>-0.27213447460377871</v>
      </c>
      <c r="E105" s="3"/>
      <c r="F105" s="17"/>
    </row>
    <row r="106" spans="1:6" ht="15" x14ac:dyDescent="0.25">
      <c r="A106" s="18"/>
      <c r="B106" s="24"/>
      <c r="C106" s="24"/>
      <c r="D106" s="29"/>
      <c r="E106" s="3"/>
      <c r="F106" s="17"/>
    </row>
    <row r="107" spans="1:6" ht="14.25" x14ac:dyDescent="0.2">
      <c r="A107" s="13" t="s">
        <v>75</v>
      </c>
      <c r="B107" s="14">
        <f>[1]Distribution!J102</f>
        <v>14704540.810000001</v>
      </c>
      <c r="C107" s="14">
        <f>[1]Distribution!K102</f>
        <v>13133977.83</v>
      </c>
      <c r="D107" s="15"/>
      <c r="E107" s="3"/>
      <c r="F107" s="17"/>
    </row>
    <row r="108" spans="1:6" ht="14.25" x14ac:dyDescent="0.2">
      <c r="A108" s="18" t="s">
        <v>76</v>
      </c>
      <c r="B108" s="14">
        <f>[1]Distribution!J106</f>
        <v>5019681.6000000006</v>
      </c>
      <c r="C108" s="14">
        <f>[1]Distribution!K106</f>
        <v>1757296.4</v>
      </c>
      <c r="D108" s="15">
        <f>C108/B108-1</f>
        <v>-0.64991875181884051</v>
      </c>
      <c r="E108" s="3"/>
      <c r="F108" s="17"/>
    </row>
    <row r="109" spans="1:6" ht="14.25" x14ac:dyDescent="0.2">
      <c r="A109" s="18" t="s">
        <v>77</v>
      </c>
      <c r="B109" s="26">
        <f>[1]Distribution!J108</f>
        <v>281124.28999999998</v>
      </c>
      <c r="C109" s="26">
        <f>[1]Distribution!K108</f>
        <v>143322.22</v>
      </c>
      <c r="D109" s="20">
        <f>C109/B109-1</f>
        <v>-0.49018201166466258</v>
      </c>
      <c r="E109" s="3"/>
      <c r="F109" s="17"/>
    </row>
    <row r="110" spans="1:6" ht="15" x14ac:dyDescent="0.25">
      <c r="A110" s="21" t="s">
        <v>11</v>
      </c>
      <c r="B110" s="27">
        <f>SUM(B107:B109)</f>
        <v>20005346.699999999</v>
      </c>
      <c r="C110" s="27">
        <f>SUM(C107:C109)</f>
        <v>15034596.450000001</v>
      </c>
      <c r="D110" s="23">
        <f t="shared" ref="D110" si="15">C110/B110-1</f>
        <v>-0.248471087481828</v>
      </c>
      <c r="E110" s="3"/>
      <c r="F110" s="17"/>
    </row>
    <row r="111" spans="1:6" ht="15" x14ac:dyDescent="0.25">
      <c r="A111" s="31"/>
      <c r="B111" s="27"/>
      <c r="C111" s="27"/>
      <c r="D111" s="23"/>
      <c r="E111" s="3"/>
      <c r="F111" s="17"/>
    </row>
    <row r="112" spans="1:6" ht="14.25" x14ac:dyDescent="0.2">
      <c r="A112" s="13" t="s">
        <v>78</v>
      </c>
      <c r="B112" s="14">
        <f>[1]Distribution!J141</f>
        <v>333662.58</v>
      </c>
      <c r="C112" s="14">
        <f>[1]Distribution!K141</f>
        <v>269151.28000000003</v>
      </c>
      <c r="D112" s="15">
        <f t="shared" ref="D112:D117" si="16">C112/B112-1</f>
        <v>-0.19334292745683379</v>
      </c>
      <c r="E112" s="3"/>
      <c r="F112" s="17"/>
    </row>
    <row r="113" spans="1:6" ht="14.25" x14ac:dyDescent="0.2">
      <c r="A113" s="18" t="s">
        <v>79</v>
      </c>
      <c r="B113" s="14">
        <f>[1]Distribution!J145</f>
        <v>167742.56</v>
      </c>
      <c r="C113" s="14">
        <f>[1]Distribution!K145</f>
        <v>105512.35</v>
      </c>
      <c r="D113" s="15">
        <f t="shared" si="16"/>
        <v>-0.37098640917367653</v>
      </c>
      <c r="E113" s="3"/>
      <c r="F113" s="17"/>
    </row>
    <row r="114" spans="1:6" ht="14.25" x14ac:dyDescent="0.2">
      <c r="A114" s="18" t="s">
        <v>80</v>
      </c>
      <c r="B114" s="14">
        <f>[1]Distribution!J142</f>
        <v>351153.2</v>
      </c>
      <c r="C114" s="14">
        <f>[1]Distribution!K142</f>
        <v>262214.15000000002</v>
      </c>
      <c r="D114" s="15">
        <f t="shared" si="16"/>
        <v>-0.25327705969929926</v>
      </c>
      <c r="E114" s="3"/>
      <c r="F114" s="17"/>
    </row>
    <row r="115" spans="1:6" ht="14.25" x14ac:dyDescent="0.2">
      <c r="A115" s="18" t="s">
        <v>81</v>
      </c>
      <c r="B115" s="14">
        <f>[1]Distribution!J143</f>
        <v>57653.919999999998</v>
      </c>
      <c r="C115" s="14">
        <f>[1]Distribution!K143</f>
        <v>51069.23</v>
      </c>
      <c r="D115" s="15">
        <f t="shared" si="16"/>
        <v>-0.1142106208909992</v>
      </c>
      <c r="E115" s="3"/>
      <c r="F115" s="17"/>
    </row>
    <row r="116" spans="1:6" ht="14.25" x14ac:dyDescent="0.2">
      <c r="A116" s="18" t="s">
        <v>82</v>
      </c>
      <c r="B116" s="26">
        <f>[1]Distribution!J144</f>
        <v>73262.53</v>
      </c>
      <c r="C116" s="26">
        <f>[1]Distribution!K144</f>
        <v>51161.57</v>
      </c>
      <c r="D116" s="20">
        <f t="shared" si="16"/>
        <v>-0.30166798771486592</v>
      </c>
      <c r="E116" s="3"/>
      <c r="F116" s="17"/>
    </row>
    <row r="117" spans="1:6" ht="15" x14ac:dyDescent="0.25">
      <c r="A117" s="21" t="s">
        <v>11</v>
      </c>
      <c r="B117" s="22">
        <f>SUM(B112:B116)</f>
        <v>983474.79000000015</v>
      </c>
      <c r="C117" s="22">
        <f>SUM(C112:C116)</f>
        <v>739108.58</v>
      </c>
      <c r="D117" s="23">
        <f t="shared" si="16"/>
        <v>-0.24847226638112418</v>
      </c>
      <c r="E117" s="3"/>
      <c r="F117" s="17"/>
    </row>
    <row r="118" spans="1:6" ht="15" x14ac:dyDescent="0.25">
      <c r="A118" s="18"/>
      <c r="B118" s="24"/>
      <c r="C118" s="24"/>
      <c r="D118" s="29"/>
      <c r="E118" s="3"/>
      <c r="F118" s="17"/>
    </row>
    <row r="119" spans="1:6" ht="14.25" x14ac:dyDescent="0.2">
      <c r="A119" s="13" t="s">
        <v>83</v>
      </c>
      <c r="B119" s="14">
        <f>[1]Distribution!J146</f>
        <v>682409.81</v>
      </c>
      <c r="C119" s="14">
        <f>[1]Distribution!K146</f>
        <v>669956.75</v>
      </c>
      <c r="D119" s="15">
        <f t="shared" ref="D119:D124" si="17">C119/B119-1</f>
        <v>-1.8248653254266722E-2</v>
      </c>
      <c r="E119" s="3"/>
      <c r="F119" s="17"/>
    </row>
    <row r="120" spans="1:6" ht="14.25" x14ac:dyDescent="0.2">
      <c r="A120" s="18" t="s">
        <v>84</v>
      </c>
      <c r="B120" s="14">
        <f>[1]Distribution!J147</f>
        <v>91731.72</v>
      </c>
      <c r="C120" s="14">
        <f>[1]Distribution!K147</f>
        <v>82265.070000000007</v>
      </c>
      <c r="D120" s="15">
        <f t="shared" si="17"/>
        <v>-0.10319930772038277</v>
      </c>
      <c r="E120" s="3"/>
      <c r="F120" s="17"/>
    </row>
    <row r="121" spans="1:6" ht="14.25" x14ac:dyDescent="0.2">
      <c r="A121" s="18" t="s">
        <v>85</v>
      </c>
      <c r="B121" s="14">
        <f>[1]Distribution!J148</f>
        <v>289008.03999999998</v>
      </c>
      <c r="C121" s="14">
        <f>[1]Distribution!K148</f>
        <v>177125.88</v>
      </c>
      <c r="D121" s="15">
        <f t="shared" si="17"/>
        <v>-0.38712473189327179</v>
      </c>
      <c r="E121" s="3"/>
      <c r="F121" s="17"/>
    </row>
    <row r="122" spans="1:6" ht="14.25" x14ac:dyDescent="0.2">
      <c r="A122" s="18" t="s">
        <v>86</v>
      </c>
      <c r="B122" s="14">
        <f>[1]Distribution!J150</f>
        <v>1891.44</v>
      </c>
      <c r="C122" s="14">
        <f>[1]Distribution!K150</f>
        <v>2288.75</v>
      </c>
      <c r="D122" s="15"/>
      <c r="E122" s="3"/>
      <c r="F122" s="17"/>
    </row>
    <row r="123" spans="1:6" ht="14.25" x14ac:dyDescent="0.2">
      <c r="A123" s="18" t="s">
        <v>87</v>
      </c>
      <c r="B123" s="14">
        <f>[1]Distribution!J151</f>
        <v>0</v>
      </c>
      <c r="C123" s="14" t="str">
        <f>[1]Distribution!K151</f>
        <v>D</v>
      </c>
      <c r="D123" s="20"/>
      <c r="E123" s="3"/>
      <c r="F123" s="17"/>
    </row>
    <row r="124" spans="1:6" ht="15" x14ac:dyDescent="0.25">
      <c r="A124" s="21" t="s">
        <v>11</v>
      </c>
      <c r="B124" s="22">
        <f>SUM(B119:B123)</f>
        <v>1065041.01</v>
      </c>
      <c r="C124" s="22">
        <f>SUM(C119:C123)</f>
        <v>931636.45000000007</v>
      </c>
      <c r="D124" s="23">
        <f t="shared" si="17"/>
        <v>-0.12525767435002333</v>
      </c>
      <c r="E124" s="3"/>
      <c r="F124" s="17"/>
    </row>
    <row r="125" spans="1:6" ht="15" x14ac:dyDescent="0.25">
      <c r="A125" s="18"/>
      <c r="B125" s="24"/>
      <c r="C125" s="24"/>
      <c r="D125" s="29"/>
      <c r="E125" s="3"/>
      <c r="F125" s="17"/>
    </row>
    <row r="126" spans="1:6" ht="14.25" x14ac:dyDescent="0.2">
      <c r="A126" s="13" t="s">
        <v>88</v>
      </c>
      <c r="B126" s="14">
        <f>[1]Distribution!J152</f>
        <v>143029.72</v>
      </c>
      <c r="C126" s="14">
        <f>[1]Distribution!K152</f>
        <v>145397.09</v>
      </c>
      <c r="D126" s="15">
        <f t="shared" ref="D126:D130" si="18">C126/B126-1</f>
        <v>1.6551595011162767E-2</v>
      </c>
      <c r="E126" s="3"/>
      <c r="F126" s="17"/>
    </row>
    <row r="127" spans="1:6" ht="14.25" x14ac:dyDescent="0.2">
      <c r="A127" s="18" t="s">
        <v>89</v>
      </c>
      <c r="B127" s="14">
        <f>[1]Distribution!J153</f>
        <v>0</v>
      </c>
      <c r="C127" s="14">
        <f>[1]Distribution!K153</f>
        <v>0</v>
      </c>
      <c r="D127" s="15"/>
      <c r="E127" s="3"/>
      <c r="F127" s="17"/>
    </row>
    <row r="128" spans="1:6" ht="14.25" x14ac:dyDescent="0.2">
      <c r="A128" s="18" t="s">
        <v>90</v>
      </c>
      <c r="B128" s="14">
        <f>[1]Distribution!J154</f>
        <v>32955.74</v>
      </c>
      <c r="C128" s="14">
        <f>[1]Distribution!K154</f>
        <v>20500.810000000001</v>
      </c>
      <c r="D128" s="15">
        <f t="shared" ref="D128" si="19">C128/B128-1</f>
        <v>-0.37792900417347619</v>
      </c>
      <c r="E128" s="3"/>
      <c r="F128" s="17"/>
    </row>
    <row r="129" spans="1:6" ht="14.25" x14ac:dyDescent="0.2">
      <c r="A129" s="18" t="s">
        <v>91</v>
      </c>
      <c r="B129" s="26">
        <f>[1]Distribution!J155</f>
        <v>0</v>
      </c>
      <c r="C129" s="26">
        <f>[1]Distribution!K155</f>
        <v>39696.910000000003</v>
      </c>
      <c r="D129" s="20"/>
      <c r="E129" s="3"/>
      <c r="F129" s="17"/>
    </row>
    <row r="130" spans="1:6" ht="15" x14ac:dyDescent="0.25">
      <c r="A130" s="21" t="s">
        <v>11</v>
      </c>
      <c r="B130" s="27">
        <f>SUM(B126:B129)</f>
        <v>175985.46</v>
      </c>
      <c r="C130" s="27">
        <f>SUM(C126:C129)</f>
        <v>205594.81</v>
      </c>
      <c r="D130" s="23">
        <f t="shared" si="18"/>
        <v>0.16824884283053843</v>
      </c>
      <c r="E130" s="3"/>
      <c r="F130" s="17"/>
    </row>
    <row r="131" spans="1:6" ht="15" x14ac:dyDescent="0.25">
      <c r="A131" s="18"/>
      <c r="B131" s="24"/>
      <c r="C131" s="24"/>
      <c r="D131" s="29"/>
      <c r="E131" s="3"/>
      <c r="F131" s="17"/>
    </row>
    <row r="132" spans="1:6" ht="14.25" x14ac:dyDescent="0.2">
      <c r="A132" s="13" t="s">
        <v>92</v>
      </c>
      <c r="B132" s="14">
        <f>[1]Distribution!J156</f>
        <v>282598.68</v>
      </c>
      <c r="C132" s="14">
        <f>[1]Distribution!K156</f>
        <v>305869.34999999998</v>
      </c>
      <c r="D132" s="15">
        <f t="shared" ref="D132:D137" si="20">C132/B132-1</f>
        <v>8.2345289086275919E-2</v>
      </c>
      <c r="E132" s="3"/>
      <c r="F132" s="17"/>
    </row>
    <row r="133" spans="1:6" ht="14.25" x14ac:dyDescent="0.2">
      <c r="A133" s="18" t="s">
        <v>93</v>
      </c>
      <c r="B133" s="14">
        <f>[1]Distribution!J157</f>
        <v>99079.09</v>
      </c>
      <c r="C133" s="14">
        <f>[1]Distribution!K157</f>
        <v>71238.289999999994</v>
      </c>
      <c r="D133" s="15">
        <f t="shared" si="20"/>
        <v>-0.28099571766353526</v>
      </c>
      <c r="E133" s="3"/>
      <c r="F133" s="17"/>
    </row>
    <row r="134" spans="1:6" ht="14.25" x14ac:dyDescent="0.2">
      <c r="A134" s="18" t="s">
        <v>94</v>
      </c>
      <c r="B134" s="14">
        <f>[1]Distribution!J158</f>
        <v>129146.58</v>
      </c>
      <c r="C134" s="14">
        <f>[1]Distribution!K158</f>
        <v>106192.41</v>
      </c>
      <c r="D134" s="15">
        <f t="shared" si="20"/>
        <v>-0.17773734310269773</v>
      </c>
      <c r="E134" s="3"/>
      <c r="F134" s="17"/>
    </row>
    <row r="135" spans="1:6" ht="14.25" x14ac:dyDescent="0.2">
      <c r="A135" s="18" t="s">
        <v>95</v>
      </c>
      <c r="B135" s="14">
        <f>[1]Distribution!J159</f>
        <v>13446.13</v>
      </c>
      <c r="C135" s="14">
        <f>[1]Distribution!K159</f>
        <v>10719.08</v>
      </c>
      <c r="D135" s="15"/>
      <c r="E135" s="3"/>
      <c r="F135" s="17"/>
    </row>
    <row r="136" spans="1:6" ht="14.25" x14ac:dyDescent="0.2">
      <c r="A136" s="18" t="s">
        <v>96</v>
      </c>
      <c r="B136" s="26">
        <f>[1]Distribution!J163</f>
        <v>0</v>
      </c>
      <c r="C136" s="26">
        <f>[1]Distribution!K163</f>
        <v>0</v>
      </c>
      <c r="D136" s="20"/>
      <c r="E136" s="3"/>
      <c r="F136" s="17"/>
    </row>
    <row r="137" spans="1:6" ht="15" x14ac:dyDescent="0.25">
      <c r="A137" s="21" t="s">
        <v>11</v>
      </c>
      <c r="B137" s="27">
        <f>SUM(B132:B136)</f>
        <v>524270.48000000004</v>
      </c>
      <c r="C137" s="27">
        <f>SUM(C132:C136)</f>
        <v>494019.12999999995</v>
      </c>
      <c r="D137" s="23">
        <f t="shared" si="20"/>
        <v>-5.7701799269720633E-2</v>
      </c>
      <c r="E137" s="3"/>
      <c r="F137" s="17"/>
    </row>
    <row r="138" spans="1:6" ht="15" x14ac:dyDescent="0.25">
      <c r="A138" s="18"/>
      <c r="B138" s="24"/>
      <c r="C138" s="24"/>
      <c r="D138" s="29"/>
      <c r="E138" s="3"/>
      <c r="F138" s="17"/>
    </row>
    <row r="139" spans="1:6" ht="14.25" x14ac:dyDescent="0.2">
      <c r="A139" s="13" t="s">
        <v>97</v>
      </c>
      <c r="B139" s="14">
        <f>[1]Distribution!J166</f>
        <v>29150.81</v>
      </c>
      <c r="C139" s="14">
        <f>[1]Distribution!K166</f>
        <v>10868.79</v>
      </c>
      <c r="D139" s="15"/>
      <c r="E139" s="35"/>
      <c r="F139" s="17"/>
    </row>
    <row r="140" spans="1:6" ht="14.25" x14ac:dyDescent="0.2">
      <c r="A140" s="18" t="s">
        <v>98</v>
      </c>
      <c r="B140" s="14">
        <f>[1]Distribution!J169</f>
        <v>6816.02</v>
      </c>
      <c r="C140" s="14">
        <f>[1]Distribution!K169</f>
        <v>3201.8</v>
      </c>
      <c r="D140" s="15"/>
      <c r="E140" s="3"/>
      <c r="F140" s="17"/>
    </row>
    <row r="141" spans="1:6" ht="14.25" x14ac:dyDescent="0.2">
      <c r="A141" s="18" t="s">
        <v>99</v>
      </c>
      <c r="B141" s="14">
        <f>[1]Distribution!J171</f>
        <v>0</v>
      </c>
      <c r="C141" s="14">
        <f>[1]Distribution!K171</f>
        <v>230.68</v>
      </c>
      <c r="D141" s="15"/>
      <c r="E141" s="3"/>
      <c r="F141" s="17"/>
    </row>
    <row r="142" spans="1:6" ht="14.25" x14ac:dyDescent="0.2">
      <c r="A142" s="18" t="s">
        <v>100</v>
      </c>
      <c r="B142" s="14">
        <f>[1]Distribution!J173</f>
        <v>0</v>
      </c>
      <c r="C142" s="14">
        <f>[1]Distribution!K173</f>
        <v>0</v>
      </c>
      <c r="D142" s="15"/>
      <c r="E142" s="35"/>
      <c r="F142" s="17"/>
    </row>
    <row r="143" spans="1:6" ht="14.25" x14ac:dyDescent="0.2">
      <c r="A143" s="18" t="s">
        <v>101</v>
      </c>
      <c r="B143" s="26">
        <f>[1]Distribution!J174</f>
        <v>577.53</v>
      </c>
      <c r="C143" s="26">
        <f>[1]Distribution!K174</f>
        <v>0</v>
      </c>
      <c r="D143" s="20"/>
      <c r="E143" s="3"/>
      <c r="F143" s="17"/>
    </row>
    <row r="144" spans="1:6" ht="15" x14ac:dyDescent="0.25">
      <c r="A144" s="21" t="s">
        <v>11</v>
      </c>
      <c r="B144" s="27">
        <f>SUM(B139:B143)</f>
        <v>36544.36</v>
      </c>
      <c r="C144" s="27">
        <f>SUM(C139:C143)</f>
        <v>14301.27</v>
      </c>
      <c r="D144" s="23">
        <f t="shared" ref="D144" si="21">C144/B144-1</f>
        <v>-0.60865999568743301</v>
      </c>
      <c r="E144" s="3"/>
      <c r="F144" s="17"/>
    </row>
    <row r="145" spans="1:6" ht="15" x14ac:dyDescent="0.25">
      <c r="A145" s="18"/>
      <c r="B145" s="24"/>
      <c r="C145" s="24"/>
      <c r="D145" s="29"/>
      <c r="E145" s="3"/>
      <c r="F145" s="17"/>
    </row>
    <row r="146" spans="1:6" ht="14.25" x14ac:dyDescent="0.2">
      <c r="A146" s="13" t="s">
        <v>102</v>
      </c>
      <c r="B146" s="14">
        <f>[1]Distribution!J175</f>
        <v>280713.49</v>
      </c>
      <c r="C146" s="14">
        <f>[1]Distribution!K175</f>
        <v>260105.13</v>
      </c>
      <c r="D146" s="15">
        <f t="shared" ref="D146:D148" si="22">C146/B146-1</f>
        <v>-7.3414213189398114E-2</v>
      </c>
      <c r="E146" s="3"/>
      <c r="F146" s="17"/>
    </row>
    <row r="147" spans="1:6" ht="14.25" x14ac:dyDescent="0.2">
      <c r="A147" s="18" t="s">
        <v>103</v>
      </c>
      <c r="B147" s="26">
        <f>[1]Distribution!J176</f>
        <v>25429.71</v>
      </c>
      <c r="C147" s="26">
        <f>[1]Distribution!K176</f>
        <v>20172.099999999999</v>
      </c>
      <c r="D147" s="20">
        <f t="shared" si="22"/>
        <v>-0.20675068650016071</v>
      </c>
      <c r="E147" s="3"/>
      <c r="F147" s="17"/>
    </row>
    <row r="148" spans="1:6" ht="15" x14ac:dyDescent="0.25">
      <c r="A148" s="21" t="s">
        <v>11</v>
      </c>
      <c r="B148" s="27">
        <f>SUM(B146:B147)</f>
        <v>306143.2</v>
      </c>
      <c r="C148" s="27">
        <f>SUM(C146:C147)</f>
        <v>280277.23</v>
      </c>
      <c r="D148" s="23">
        <f t="shared" si="22"/>
        <v>-8.4489774719804456E-2</v>
      </c>
      <c r="E148" s="3"/>
      <c r="F148" s="17"/>
    </row>
    <row r="149" spans="1:6" ht="15" x14ac:dyDescent="0.25">
      <c r="A149" s="18"/>
      <c r="B149" s="24"/>
      <c r="C149" s="24"/>
      <c r="D149" s="29"/>
      <c r="E149" s="3"/>
      <c r="F149" s="17"/>
    </row>
    <row r="150" spans="1:6" ht="14.25" x14ac:dyDescent="0.2">
      <c r="A150" s="13" t="s">
        <v>104</v>
      </c>
      <c r="B150" s="14">
        <f>[1]Distribution!J177</f>
        <v>279695.69</v>
      </c>
      <c r="C150" s="14">
        <f>[1]Distribution!K177</f>
        <v>290426.33</v>
      </c>
      <c r="D150" s="15">
        <f t="shared" ref="D150:D162" si="23">C150/B150-1</f>
        <v>3.8365410636109543E-2</v>
      </c>
      <c r="E150" s="3"/>
      <c r="F150" s="17"/>
    </row>
    <row r="151" spans="1:6" ht="14.25" x14ac:dyDescent="0.2">
      <c r="A151" s="18" t="s">
        <v>105</v>
      </c>
      <c r="B151" s="14">
        <f>[1]Distribution!J178</f>
        <v>4433.6499999999996</v>
      </c>
      <c r="C151" s="14">
        <f>[1]Distribution!K178</f>
        <v>5372.87</v>
      </c>
      <c r="D151" s="15"/>
      <c r="E151" s="3"/>
      <c r="F151" s="17"/>
    </row>
    <row r="152" spans="1:6" ht="14.25" x14ac:dyDescent="0.2">
      <c r="A152" s="18" t="s">
        <v>106</v>
      </c>
      <c r="B152" s="14">
        <f>[1]Distribution!J179</f>
        <v>5930.86</v>
      </c>
      <c r="C152" s="14">
        <f>[1]Distribution!K179</f>
        <v>6761</v>
      </c>
      <c r="D152" s="15"/>
      <c r="E152" s="3"/>
      <c r="F152" s="17"/>
    </row>
    <row r="153" spans="1:6" ht="14.25" x14ac:dyDescent="0.2">
      <c r="A153" s="18" t="s">
        <v>107</v>
      </c>
      <c r="B153" s="14" t="str">
        <f>[1]Distribution!J180</f>
        <v>D</v>
      </c>
      <c r="C153" s="14" t="str">
        <f>[1]Distribution!K180</f>
        <v>D</v>
      </c>
      <c r="D153" s="15"/>
      <c r="E153" s="3"/>
      <c r="F153" s="17"/>
    </row>
    <row r="154" spans="1:6" ht="14.25" x14ac:dyDescent="0.2">
      <c r="A154" s="18" t="s">
        <v>108</v>
      </c>
      <c r="B154" s="14">
        <f>[1]Distribution!J183</f>
        <v>12630.13</v>
      </c>
      <c r="C154" s="14">
        <f>[1]Distribution!K183</f>
        <v>10129.530000000001</v>
      </c>
      <c r="D154" s="15"/>
      <c r="E154" s="3"/>
      <c r="F154" s="17"/>
    </row>
    <row r="155" spans="1:6" ht="14.25" x14ac:dyDescent="0.2">
      <c r="A155" s="18" t="s">
        <v>109</v>
      </c>
      <c r="B155" s="14">
        <f>[1]Distribution!J184</f>
        <v>81084.92</v>
      </c>
      <c r="C155" s="14">
        <f>[1]Distribution!K184</f>
        <v>65130.46</v>
      </c>
      <c r="D155" s="15">
        <f t="shared" si="23"/>
        <v>-0.19676235729159008</v>
      </c>
      <c r="E155" s="3"/>
      <c r="F155" s="17"/>
    </row>
    <row r="156" spans="1:6" ht="14.25" x14ac:dyDescent="0.2">
      <c r="A156" s="18" t="s">
        <v>110</v>
      </c>
      <c r="B156" s="14">
        <f>[1]Distribution!J185</f>
        <v>14762.14</v>
      </c>
      <c r="C156" s="14">
        <f>[1]Distribution!K185</f>
        <v>12031.03</v>
      </c>
      <c r="D156" s="15">
        <f t="shared" si="23"/>
        <v>-0.18500772923166964</v>
      </c>
      <c r="E156" s="3"/>
      <c r="F156" s="17"/>
    </row>
    <row r="157" spans="1:6" ht="14.25" x14ac:dyDescent="0.2">
      <c r="A157" s="18" t="s">
        <v>111</v>
      </c>
      <c r="B157" s="14">
        <f>[1]Distribution!J186</f>
        <v>21510.04</v>
      </c>
      <c r="C157" s="14">
        <f>[1]Distribution!K186</f>
        <v>22171.43</v>
      </c>
      <c r="D157" s="15"/>
      <c r="E157" s="3"/>
      <c r="F157" s="17"/>
    </row>
    <row r="158" spans="1:6" ht="14.25" x14ac:dyDescent="0.2">
      <c r="A158" s="18" t="s">
        <v>112</v>
      </c>
      <c r="B158" s="14">
        <f>[1]Distribution!J187</f>
        <v>0</v>
      </c>
      <c r="C158" s="14">
        <f>[1]Distribution!K187</f>
        <v>0</v>
      </c>
      <c r="D158" s="15"/>
      <c r="E158" s="3"/>
      <c r="F158" s="17"/>
    </row>
    <row r="159" spans="1:6" ht="14.25" x14ac:dyDescent="0.2">
      <c r="A159" s="18" t="s">
        <v>113</v>
      </c>
      <c r="B159" s="14">
        <f>[1]Distribution!J188</f>
        <v>303.16000000000003</v>
      </c>
      <c r="C159" s="14">
        <f>[1]Distribution!K188</f>
        <v>1491.82</v>
      </c>
      <c r="D159" s="15"/>
      <c r="E159" s="3"/>
      <c r="F159" s="17"/>
    </row>
    <row r="160" spans="1:6" ht="14.25" x14ac:dyDescent="0.2">
      <c r="A160" s="18" t="s">
        <v>114</v>
      </c>
      <c r="B160" s="14">
        <f>[1]Distribution!J189</f>
        <v>21488.71</v>
      </c>
      <c r="C160" s="14">
        <f>[1]Distribution!K189</f>
        <v>19203.27</v>
      </c>
      <c r="D160" s="15">
        <f t="shared" si="23"/>
        <v>-0.10635538382713516</v>
      </c>
      <c r="E160" s="3"/>
      <c r="F160" s="17"/>
    </row>
    <row r="161" spans="1:6" ht="14.25" x14ac:dyDescent="0.2">
      <c r="A161" s="18" t="s">
        <v>115</v>
      </c>
      <c r="B161" s="14">
        <f>[1]Distribution!J190</f>
        <v>150293.32999999999</v>
      </c>
      <c r="C161" s="14">
        <f>[1]Distribution!K190</f>
        <v>147181.79</v>
      </c>
      <c r="D161" s="20">
        <f t="shared" si="23"/>
        <v>-2.0703114369746034E-2</v>
      </c>
      <c r="E161" s="3"/>
      <c r="F161" s="17"/>
    </row>
    <row r="162" spans="1:6" ht="15" x14ac:dyDescent="0.25">
      <c r="A162" s="21" t="s">
        <v>11</v>
      </c>
      <c r="B162" s="22">
        <f>SUM(B150:B161)</f>
        <v>592132.63</v>
      </c>
      <c r="C162" s="22">
        <f>SUM(C150:C161)</f>
        <v>579899.53000000014</v>
      </c>
      <c r="D162" s="23">
        <f t="shared" si="23"/>
        <v>-2.0659391798759419E-2</v>
      </c>
      <c r="E162" s="3"/>
      <c r="F162" s="17"/>
    </row>
    <row r="163" spans="1:6" ht="15" x14ac:dyDescent="0.25">
      <c r="A163" s="31"/>
      <c r="B163" s="27"/>
      <c r="C163" s="27"/>
      <c r="D163" s="23"/>
      <c r="E163" s="3"/>
      <c r="F163" s="17"/>
    </row>
    <row r="164" spans="1:6" ht="14.25" x14ac:dyDescent="0.2">
      <c r="A164" s="13" t="s">
        <v>116</v>
      </c>
      <c r="B164" s="14">
        <f>[1]Distribution!J192</f>
        <v>240004.14</v>
      </c>
      <c r="C164" s="14">
        <f>[1]Distribution!K192</f>
        <v>234630.09</v>
      </c>
      <c r="D164" s="15">
        <f t="shared" ref="D164:D169" si="24">C164/B164-1</f>
        <v>-2.2391488746819177E-2</v>
      </c>
      <c r="E164" s="3"/>
      <c r="F164" s="17"/>
    </row>
    <row r="165" spans="1:6" ht="14.25" x14ac:dyDescent="0.2">
      <c r="A165" s="18" t="s">
        <v>117</v>
      </c>
      <c r="B165" s="14">
        <f>[1]Distribution!J193</f>
        <v>29947.96</v>
      </c>
      <c r="C165" s="14">
        <f>[1]Distribution!K193</f>
        <v>28096.73</v>
      </c>
      <c r="D165" s="15">
        <f t="shared" si="24"/>
        <v>-6.1814894904360762E-2</v>
      </c>
      <c r="E165" s="3"/>
      <c r="F165" s="17"/>
    </row>
    <row r="166" spans="1:6" ht="14.25" x14ac:dyDescent="0.2">
      <c r="A166" s="18" t="s">
        <v>118</v>
      </c>
      <c r="B166" s="14">
        <f>[1]Distribution!J194</f>
        <v>315086.03000000003</v>
      </c>
      <c r="C166" s="14">
        <f>[1]Distribution!K194</f>
        <v>308202.56</v>
      </c>
      <c r="D166" s="15">
        <f t="shared" si="24"/>
        <v>-2.1846319241764056E-2</v>
      </c>
      <c r="E166" s="3"/>
      <c r="F166" s="17"/>
    </row>
    <row r="167" spans="1:6" ht="14.25" x14ac:dyDescent="0.2">
      <c r="A167" s="18" t="s">
        <v>119</v>
      </c>
      <c r="B167" s="14">
        <f>[1]Distribution!J195</f>
        <v>5974.8</v>
      </c>
      <c r="C167" s="14">
        <f>[1]Distribution!K195</f>
        <v>5964.56</v>
      </c>
      <c r="D167" s="15">
        <f t="shared" si="24"/>
        <v>-1.7138648992434113E-3</v>
      </c>
      <c r="E167" s="3"/>
      <c r="F167" s="17"/>
    </row>
    <row r="168" spans="1:6" ht="14.25" x14ac:dyDescent="0.2">
      <c r="A168" s="18" t="s">
        <v>120</v>
      </c>
      <c r="B168" s="14">
        <f>[1]Distribution!J196</f>
        <v>9092.77</v>
      </c>
      <c r="C168" s="14">
        <f>[1]Distribution!K196</f>
        <v>3527.37</v>
      </c>
      <c r="D168" s="20">
        <f t="shared" si="24"/>
        <v>-0.61206870953515824</v>
      </c>
      <c r="E168" s="3"/>
      <c r="F168" s="17"/>
    </row>
    <row r="169" spans="1:6" ht="15" x14ac:dyDescent="0.25">
      <c r="A169" s="21" t="s">
        <v>11</v>
      </c>
      <c r="B169" s="22">
        <f>SUM(B164:B168)</f>
        <v>600105.70000000019</v>
      </c>
      <c r="C169" s="22">
        <f>SUM(C164:C168)</f>
        <v>580421.31000000006</v>
      </c>
      <c r="D169" s="23">
        <f t="shared" si="24"/>
        <v>-3.2801538129033192E-2</v>
      </c>
      <c r="E169" s="3"/>
      <c r="F169" s="17"/>
    </row>
    <row r="170" spans="1:6" ht="15" x14ac:dyDescent="0.25">
      <c r="A170" s="18"/>
      <c r="B170" s="24"/>
      <c r="C170" s="24"/>
      <c r="D170" s="29"/>
      <c r="E170" s="3"/>
      <c r="F170" s="17"/>
    </row>
    <row r="171" spans="1:6" ht="14.25" x14ac:dyDescent="0.2">
      <c r="A171" s="13" t="s">
        <v>121</v>
      </c>
      <c r="B171" s="14">
        <f>[1]Distribution!J197</f>
        <v>29508.09</v>
      </c>
      <c r="C171" s="14">
        <f>[1]Distribution!K197</f>
        <v>26412.65</v>
      </c>
      <c r="D171" s="15">
        <f t="shared" ref="D171:D177" si="25">C171/B171-1</f>
        <v>-0.10490140161562467</v>
      </c>
      <c r="E171" s="3"/>
      <c r="F171" s="17"/>
    </row>
    <row r="172" spans="1:6" ht="14.25" x14ac:dyDescent="0.2">
      <c r="A172" s="18" t="s">
        <v>122</v>
      </c>
      <c r="B172" s="14">
        <f>[1]Distribution!J198</f>
        <v>0</v>
      </c>
      <c r="C172" s="14">
        <f>[1]Distribution!K198</f>
        <v>0</v>
      </c>
      <c r="D172" s="15"/>
      <c r="E172" s="3"/>
      <c r="F172" s="17"/>
    </row>
    <row r="173" spans="1:6" ht="14.25" x14ac:dyDescent="0.2">
      <c r="A173" s="18" t="s">
        <v>123</v>
      </c>
      <c r="B173" s="14">
        <f>[1]Distribution!J199</f>
        <v>152.56</v>
      </c>
      <c r="C173" s="14" t="str">
        <f>[1]Distribution!K199</f>
        <v>D</v>
      </c>
      <c r="D173" s="15"/>
      <c r="E173" s="3"/>
      <c r="F173" s="17"/>
    </row>
    <row r="174" spans="1:6" ht="14.25" x14ac:dyDescent="0.2">
      <c r="A174" s="18" t="s">
        <v>124</v>
      </c>
      <c r="B174" s="14">
        <f>[1]Distribution!J200</f>
        <v>0</v>
      </c>
      <c r="C174" s="14">
        <f>[1]Distribution!K200</f>
        <v>0</v>
      </c>
      <c r="D174" s="15"/>
      <c r="E174" s="3"/>
      <c r="F174" s="17"/>
    </row>
    <row r="175" spans="1:6" ht="14.25" x14ac:dyDescent="0.2">
      <c r="A175" s="18" t="s">
        <v>125</v>
      </c>
      <c r="B175" s="14">
        <f>[1]Distribution!J201</f>
        <v>0</v>
      </c>
      <c r="C175" s="14">
        <f>[1]Distribution!K201</f>
        <v>0</v>
      </c>
      <c r="D175" s="15"/>
      <c r="E175" s="3"/>
      <c r="F175" s="17"/>
    </row>
    <row r="176" spans="1:6" ht="14.25" x14ac:dyDescent="0.2">
      <c r="A176" s="33" t="s">
        <v>126</v>
      </c>
      <c r="B176" s="14">
        <f>[1]Distribution!J202</f>
        <v>9382.4699999999993</v>
      </c>
      <c r="C176" s="14">
        <f>[1]Distribution!K202</f>
        <v>7361.18</v>
      </c>
      <c r="D176" s="20">
        <f t="shared" si="25"/>
        <v>-0.21543260996304803</v>
      </c>
      <c r="E176" s="3"/>
      <c r="F176" s="17"/>
    </row>
    <row r="177" spans="1:6" ht="15" x14ac:dyDescent="0.25">
      <c r="A177" s="21" t="s">
        <v>11</v>
      </c>
      <c r="B177" s="22">
        <f>SUM(B171:B176)</f>
        <v>39043.120000000003</v>
      </c>
      <c r="C177" s="22">
        <f>SUM(C171:C176)</f>
        <v>33773.83</v>
      </c>
      <c r="D177" s="23">
        <f t="shared" si="25"/>
        <v>-0.13496078182276416</v>
      </c>
      <c r="E177" s="3"/>
      <c r="F177" s="17"/>
    </row>
    <row r="178" spans="1:6" ht="15" x14ac:dyDescent="0.25">
      <c r="A178" s="18"/>
      <c r="B178" s="24"/>
      <c r="C178" s="24"/>
      <c r="D178" s="29"/>
      <c r="E178" s="3"/>
      <c r="F178" s="17"/>
    </row>
    <row r="179" spans="1:6" ht="14.25" x14ac:dyDescent="0.2">
      <c r="A179" s="13" t="s">
        <v>127</v>
      </c>
      <c r="B179" s="14">
        <f>[1]Distribution!J203</f>
        <v>645737.49</v>
      </c>
      <c r="C179" s="14">
        <f>[1]Distribution!K203</f>
        <v>551116.54</v>
      </c>
      <c r="D179" s="15"/>
      <c r="E179" s="3"/>
      <c r="F179" s="17"/>
    </row>
    <row r="180" spans="1:6" ht="14.25" x14ac:dyDescent="0.2">
      <c r="A180" s="18" t="s">
        <v>128</v>
      </c>
      <c r="B180" s="14">
        <f>[1]Distribution!J205</f>
        <v>18349.189999999999</v>
      </c>
      <c r="C180" s="14">
        <f>[1]Distribution!K205</f>
        <v>12807.8</v>
      </c>
      <c r="D180" s="15">
        <f t="shared" ref="D180:D192" si="26">C180/B180-1</f>
        <v>-0.30199643689993949</v>
      </c>
      <c r="E180" s="3"/>
      <c r="F180" s="17"/>
    </row>
    <row r="181" spans="1:6" ht="14.25" x14ac:dyDescent="0.2">
      <c r="A181" s="18" t="s">
        <v>129</v>
      </c>
      <c r="B181" s="14">
        <f>[1]Distribution!J207</f>
        <v>279418.88</v>
      </c>
      <c r="C181" s="14">
        <f>[1]Distribution!K207</f>
        <v>174296.7</v>
      </c>
      <c r="D181" s="15">
        <f t="shared" si="26"/>
        <v>-0.376217169004471</v>
      </c>
      <c r="E181" s="3"/>
      <c r="F181" s="17"/>
    </row>
    <row r="182" spans="1:6" ht="14.25" x14ac:dyDescent="0.2">
      <c r="A182" s="18" t="s">
        <v>130</v>
      </c>
      <c r="B182" s="14">
        <f>[1]Distribution!J208</f>
        <v>927.07</v>
      </c>
      <c r="C182" s="14">
        <f>[1]Distribution!K208</f>
        <v>975.24</v>
      </c>
      <c r="D182" s="15"/>
      <c r="E182" s="3"/>
      <c r="F182" s="17"/>
    </row>
    <row r="183" spans="1:6" ht="14.25" x14ac:dyDescent="0.2">
      <c r="A183" s="18" t="s">
        <v>131</v>
      </c>
      <c r="B183" s="14">
        <f>[1]Distribution!J209</f>
        <v>218703.4</v>
      </c>
      <c r="C183" s="14">
        <f>[1]Distribution!K209</f>
        <v>184001.63</v>
      </c>
      <c r="D183" s="15">
        <f t="shared" si="26"/>
        <v>-0.15867046419945918</v>
      </c>
      <c r="E183" s="3"/>
      <c r="F183" s="17"/>
    </row>
    <row r="184" spans="1:6" ht="14.25" x14ac:dyDescent="0.2">
      <c r="A184" s="18" t="s">
        <v>132</v>
      </c>
      <c r="B184" s="14">
        <f>[1]Distribution!J211</f>
        <v>144192.29999999999</v>
      </c>
      <c r="C184" s="14">
        <f>[1]Distribution!K211</f>
        <v>91497.14</v>
      </c>
      <c r="D184" s="15">
        <f t="shared" si="26"/>
        <v>-0.36545058231264771</v>
      </c>
      <c r="E184" s="3"/>
      <c r="F184" s="17"/>
    </row>
    <row r="185" spans="1:6" ht="14.25" x14ac:dyDescent="0.2">
      <c r="A185" s="18" t="s">
        <v>133</v>
      </c>
      <c r="B185" s="14">
        <f>[1]Distribution!J212</f>
        <v>3561.9</v>
      </c>
      <c r="C185" s="14">
        <f>[1]Distribution!K212</f>
        <v>328.1</v>
      </c>
      <c r="D185" s="15"/>
      <c r="E185" s="3"/>
      <c r="F185" s="17"/>
    </row>
    <row r="186" spans="1:6" ht="14.25" x14ac:dyDescent="0.2">
      <c r="A186" s="36" t="s">
        <v>134</v>
      </c>
      <c r="B186" s="14">
        <f>[1]Distribution!J224</f>
        <v>309695.06</v>
      </c>
      <c r="C186" s="14">
        <f>[1]Distribution!K224</f>
        <v>254463.21</v>
      </c>
      <c r="D186" s="15">
        <f t="shared" si="26"/>
        <v>-0.17834268974132172</v>
      </c>
      <c r="E186" s="3"/>
      <c r="F186" s="17"/>
    </row>
    <row r="187" spans="1:6" ht="14.25" x14ac:dyDescent="0.2">
      <c r="A187" s="36" t="s">
        <v>135</v>
      </c>
      <c r="B187" s="14" t="str">
        <f>[1]Distribution!J213</f>
        <v>D</v>
      </c>
      <c r="C187" s="14" t="str">
        <f>[1]Distribution!K213</f>
        <v>D</v>
      </c>
      <c r="D187" s="15"/>
      <c r="E187" s="3"/>
      <c r="F187" s="17"/>
    </row>
    <row r="188" spans="1:6" ht="14.25" x14ac:dyDescent="0.2">
      <c r="A188" s="18" t="s">
        <v>136</v>
      </c>
      <c r="B188" s="14">
        <f>[1]Distribution!J214</f>
        <v>409486.4</v>
      </c>
      <c r="C188" s="14">
        <f>[1]Distribution!K214</f>
        <v>225429.26</v>
      </c>
      <c r="D188" s="15">
        <f t="shared" si="26"/>
        <v>-0.44948291322984113</v>
      </c>
      <c r="E188" s="3"/>
      <c r="F188" s="17"/>
    </row>
    <row r="189" spans="1:6" ht="14.25" x14ac:dyDescent="0.2">
      <c r="A189" s="18" t="s">
        <v>137</v>
      </c>
      <c r="B189" s="14">
        <f>[1]Distribution!J216</f>
        <v>408.45</v>
      </c>
      <c r="C189" s="14">
        <f>[1]Distribution!K216</f>
        <v>0</v>
      </c>
      <c r="D189" s="15">
        <f t="shared" si="26"/>
        <v>-1</v>
      </c>
      <c r="E189" s="3"/>
      <c r="F189" s="17"/>
    </row>
    <row r="190" spans="1:6" ht="14.25" x14ac:dyDescent="0.2">
      <c r="A190" s="18" t="s">
        <v>138</v>
      </c>
      <c r="B190" s="14">
        <f>[1]Distribution!J219</f>
        <v>93209.52</v>
      </c>
      <c r="C190" s="14">
        <f>[1]Distribution!K219</f>
        <v>45380.11</v>
      </c>
      <c r="D190" s="15">
        <f t="shared" si="26"/>
        <v>-0.51313867939669677</v>
      </c>
      <c r="E190" s="3"/>
      <c r="F190" s="17"/>
    </row>
    <row r="191" spans="1:6" ht="14.25" x14ac:dyDescent="0.2">
      <c r="A191" s="18" t="s">
        <v>139</v>
      </c>
      <c r="B191" s="26">
        <f>[1]Distribution!J220</f>
        <v>1515084.05</v>
      </c>
      <c r="C191" s="26">
        <f>[1]Distribution!K220</f>
        <v>850440.84</v>
      </c>
      <c r="D191" s="20">
        <f t="shared" si="26"/>
        <v>-0.43868405188477833</v>
      </c>
      <c r="E191" s="3"/>
      <c r="F191" s="17"/>
    </row>
    <row r="192" spans="1:6" ht="15" x14ac:dyDescent="0.25">
      <c r="A192" s="21" t="s">
        <v>11</v>
      </c>
      <c r="B192" s="27">
        <f>SUM(B179:B191)</f>
        <v>3638773.71</v>
      </c>
      <c r="C192" s="27">
        <f>SUM(C179:C191)</f>
        <v>2390736.5700000003</v>
      </c>
      <c r="D192" s="23">
        <f t="shared" si="26"/>
        <v>-0.34298289464117282</v>
      </c>
      <c r="E192" s="3"/>
      <c r="F192" s="17"/>
    </row>
    <row r="193" spans="1:6" ht="15" x14ac:dyDescent="0.25">
      <c r="A193" s="18"/>
      <c r="B193" s="24"/>
      <c r="C193" s="24"/>
      <c r="D193" s="29"/>
      <c r="E193" s="3"/>
      <c r="F193" s="17"/>
    </row>
    <row r="194" spans="1:6" ht="14.25" x14ac:dyDescent="0.2">
      <c r="A194" s="13" t="s">
        <v>140</v>
      </c>
      <c r="B194" s="14">
        <f>[1]Distribution!J227</f>
        <v>877742.51</v>
      </c>
      <c r="C194" s="14">
        <f>[1]Distribution!K227</f>
        <v>658411.27</v>
      </c>
      <c r="D194" s="15">
        <f t="shared" ref="D194:D196" si="27">C194/B194-1</f>
        <v>-0.24988107275332938</v>
      </c>
      <c r="E194" s="3"/>
      <c r="F194" s="17"/>
    </row>
    <row r="195" spans="1:6" ht="14.25" x14ac:dyDescent="0.2">
      <c r="A195" s="18" t="s">
        <v>141</v>
      </c>
      <c r="B195" s="14">
        <f>[1]Distribution!J228</f>
        <v>240163.9</v>
      </c>
      <c r="C195" s="14">
        <f>[1]Distribution!K228</f>
        <v>141845.37</v>
      </c>
      <c r="D195" s="20">
        <f t="shared" si="27"/>
        <v>-0.40938096858020712</v>
      </c>
      <c r="E195" s="3"/>
      <c r="F195" s="17"/>
    </row>
    <row r="196" spans="1:6" ht="15" x14ac:dyDescent="0.25">
      <c r="A196" s="21" t="s">
        <v>11</v>
      </c>
      <c r="B196" s="22">
        <f>SUM(B194:B195)</f>
        <v>1117906.4099999999</v>
      </c>
      <c r="C196" s="22">
        <f>SUM(C194:C195)</f>
        <v>800256.64</v>
      </c>
      <c r="D196" s="23">
        <f t="shared" si="27"/>
        <v>-0.28414701549121624</v>
      </c>
      <c r="E196" s="3"/>
      <c r="F196" s="17"/>
    </row>
    <row r="197" spans="1:6" ht="15" x14ac:dyDescent="0.25">
      <c r="A197" s="18"/>
      <c r="B197" s="24"/>
      <c r="C197" s="24"/>
      <c r="D197" s="29"/>
      <c r="E197" s="3"/>
      <c r="F197" s="17"/>
    </row>
    <row r="198" spans="1:6" ht="14.25" x14ac:dyDescent="0.2">
      <c r="A198" s="13" t="s">
        <v>142</v>
      </c>
      <c r="B198" s="14">
        <f>[1]Distribution!J229</f>
        <v>269041.82</v>
      </c>
      <c r="C198" s="14">
        <f>[1]Distribution!K229</f>
        <v>215010.78</v>
      </c>
      <c r="D198" s="15">
        <f t="shared" ref="D198:D204" si="28">C198/B198-1</f>
        <v>-0.20082766314917144</v>
      </c>
      <c r="E198" s="3"/>
      <c r="F198" s="17"/>
    </row>
    <row r="199" spans="1:6" ht="14.25" x14ac:dyDescent="0.2">
      <c r="A199" s="18" t="s">
        <v>143</v>
      </c>
      <c r="B199" s="14">
        <f>[1]Distribution!J230</f>
        <v>216940.19</v>
      </c>
      <c r="C199" s="14">
        <f>[1]Distribution!K230</f>
        <v>137847.34</v>
      </c>
      <c r="D199" s="15">
        <f t="shared" si="28"/>
        <v>-0.3645836670466639</v>
      </c>
      <c r="E199" s="3"/>
      <c r="F199" s="17"/>
    </row>
    <row r="200" spans="1:6" ht="14.25" x14ac:dyDescent="0.2">
      <c r="A200" s="18" t="s">
        <v>144</v>
      </c>
      <c r="B200" s="14">
        <f>[1]Distribution!J231</f>
        <v>206884.68</v>
      </c>
      <c r="C200" s="14">
        <f>[1]Distribution!K231</f>
        <v>139327.98000000001</v>
      </c>
      <c r="D200" s="15">
        <f t="shared" si="28"/>
        <v>-0.32654278702511941</v>
      </c>
      <c r="E200" s="3"/>
      <c r="F200" s="17"/>
    </row>
    <row r="201" spans="1:6" ht="14.25" x14ac:dyDescent="0.2">
      <c r="A201" s="18" t="s">
        <v>145</v>
      </c>
      <c r="B201" s="14">
        <f>[1]Distribution!J234</f>
        <v>75029.37</v>
      </c>
      <c r="C201" s="14">
        <f>[1]Distribution!K234</f>
        <v>51414.15</v>
      </c>
      <c r="D201" s="15">
        <f t="shared" si="28"/>
        <v>-0.3147463453311683</v>
      </c>
      <c r="E201" s="3"/>
      <c r="F201" s="17"/>
    </row>
    <row r="202" spans="1:6" ht="14.25" x14ac:dyDescent="0.2">
      <c r="A202" s="18" t="s">
        <v>146</v>
      </c>
      <c r="B202" s="14">
        <f>[1]Distribution!J236</f>
        <v>138890.03</v>
      </c>
      <c r="C202" s="14">
        <f>[1]Distribution!K236</f>
        <v>79759.97</v>
      </c>
      <c r="D202" s="15">
        <f t="shared" si="28"/>
        <v>-0.42573293417821279</v>
      </c>
      <c r="E202" s="3"/>
      <c r="F202" s="17"/>
    </row>
    <row r="203" spans="1:6" ht="14.25" x14ac:dyDescent="0.2">
      <c r="A203" s="18" t="s">
        <v>147</v>
      </c>
      <c r="B203" s="14">
        <f>[1]Distribution!J237</f>
        <v>16304.88</v>
      </c>
      <c r="C203" s="14">
        <f>[1]Distribution!K237</f>
        <v>11566.73</v>
      </c>
      <c r="D203" s="20">
        <f t="shared" si="28"/>
        <v>-0.29059704824567856</v>
      </c>
      <c r="E203" s="3"/>
      <c r="F203" s="17"/>
    </row>
    <row r="204" spans="1:6" ht="15" x14ac:dyDescent="0.25">
      <c r="A204" s="21" t="s">
        <v>11</v>
      </c>
      <c r="B204" s="22">
        <f>SUM(B198:B203)</f>
        <v>923090.97</v>
      </c>
      <c r="C204" s="22">
        <f>SUM(C198:C203)</f>
        <v>634926.94999999995</v>
      </c>
      <c r="D204" s="23">
        <f t="shared" si="28"/>
        <v>-0.31217293784165179</v>
      </c>
      <c r="E204" s="3"/>
      <c r="F204" s="17"/>
    </row>
    <row r="205" spans="1:6" ht="15" x14ac:dyDescent="0.25">
      <c r="A205" s="18"/>
      <c r="B205" s="24"/>
      <c r="C205" s="24"/>
      <c r="D205" s="29"/>
      <c r="E205" s="3"/>
      <c r="F205" s="17"/>
    </row>
    <row r="206" spans="1:6" ht="14.25" x14ac:dyDescent="0.2">
      <c r="A206" s="13" t="s">
        <v>148</v>
      </c>
      <c r="B206" s="14">
        <f>[1]Distribution!J239</f>
        <v>70845.72</v>
      </c>
      <c r="C206" s="14">
        <f>[1]Distribution!K239</f>
        <v>71043.7</v>
      </c>
      <c r="D206" s="15">
        <f t="shared" ref="D206:D209" si="29">C206/B206-1</f>
        <v>2.7945230848100966E-3</v>
      </c>
      <c r="E206" s="3"/>
      <c r="F206" s="17"/>
    </row>
    <row r="207" spans="1:6" ht="14.25" x14ac:dyDescent="0.2">
      <c r="A207" s="18" t="s">
        <v>149</v>
      </c>
      <c r="B207" s="14">
        <f>[1]Distribution!J240</f>
        <v>0</v>
      </c>
      <c r="C207" s="14">
        <f>[1]Distribution!K240</f>
        <v>0</v>
      </c>
      <c r="D207" s="15"/>
      <c r="E207" s="3"/>
      <c r="F207" s="17"/>
    </row>
    <row r="208" spans="1:6" ht="14.25" x14ac:dyDescent="0.2">
      <c r="A208" s="18" t="s">
        <v>150</v>
      </c>
      <c r="B208" s="14">
        <f>[1]Distribution!J241</f>
        <v>259701.96</v>
      </c>
      <c r="C208" s="14">
        <f>[1]Distribution!K241</f>
        <v>143204.6</v>
      </c>
      <c r="D208" s="20">
        <f t="shared" si="29"/>
        <v>-0.44858098105998123</v>
      </c>
      <c r="E208" s="3"/>
      <c r="F208" s="17"/>
    </row>
    <row r="209" spans="1:6" ht="15" x14ac:dyDescent="0.25">
      <c r="A209" s="21" t="s">
        <v>11</v>
      </c>
      <c r="B209" s="22">
        <f>SUM(B206:B208)</f>
        <v>330547.68</v>
      </c>
      <c r="C209" s="22">
        <f>SUM(C206:C208)</f>
        <v>214248.3</v>
      </c>
      <c r="D209" s="23">
        <f t="shared" si="29"/>
        <v>-0.35183843976760032</v>
      </c>
      <c r="E209" s="3"/>
      <c r="F209" s="17"/>
    </row>
    <row r="210" spans="1:6" ht="15" x14ac:dyDescent="0.25">
      <c r="A210" s="18"/>
      <c r="B210" s="24"/>
      <c r="C210" s="24"/>
      <c r="D210" s="29"/>
      <c r="E210" s="3"/>
      <c r="F210" s="17"/>
    </row>
    <row r="211" spans="1:6" ht="14.25" x14ac:dyDescent="0.2">
      <c r="A211" s="13" t="s">
        <v>151</v>
      </c>
      <c r="B211" s="14">
        <f>[1]Distribution!J242</f>
        <v>207674.42</v>
      </c>
      <c r="C211" s="14">
        <f>[1]Distribution!K242</f>
        <v>365565.19</v>
      </c>
      <c r="D211" s="15"/>
      <c r="E211" s="3"/>
      <c r="F211" s="17"/>
    </row>
    <row r="212" spans="1:6" ht="14.25" x14ac:dyDescent="0.2">
      <c r="A212" s="18" t="s">
        <v>152</v>
      </c>
      <c r="B212" s="14">
        <f>[1]Distribution!J243</f>
        <v>151492.42000000001</v>
      </c>
      <c r="C212" s="14">
        <f>[1]Distribution!K243</f>
        <v>97437.47</v>
      </c>
      <c r="D212" s="15">
        <f t="shared" ref="D212:D222" si="30">C212/B212-1</f>
        <v>-0.35681620242121692</v>
      </c>
      <c r="E212" s="3"/>
      <c r="F212" s="17"/>
    </row>
    <row r="213" spans="1:6" ht="14.25" x14ac:dyDescent="0.2">
      <c r="A213" s="18" t="s">
        <v>153</v>
      </c>
      <c r="B213" s="14">
        <f>[1]Distribution!J246</f>
        <v>128416.67</v>
      </c>
      <c r="C213" s="14">
        <f>[1]Distribution!K246</f>
        <v>81897.27</v>
      </c>
      <c r="D213" s="15">
        <f t="shared" si="30"/>
        <v>-0.36225359215435193</v>
      </c>
      <c r="E213" s="3"/>
      <c r="F213" s="17"/>
    </row>
    <row r="214" spans="1:6" ht="14.25" x14ac:dyDescent="0.2">
      <c r="A214" s="18" t="s">
        <v>154</v>
      </c>
      <c r="B214" s="14">
        <f>[1]Distribution!J247</f>
        <v>674062.27</v>
      </c>
      <c r="C214" s="14">
        <f>[1]Distribution!K247</f>
        <v>413568.12</v>
      </c>
      <c r="D214" s="15">
        <f t="shared" si="30"/>
        <v>-0.38645413279102536</v>
      </c>
      <c r="E214" s="3"/>
      <c r="F214" s="17"/>
    </row>
    <row r="215" spans="1:6" ht="14.25" x14ac:dyDescent="0.2">
      <c r="A215" s="18" t="s">
        <v>155</v>
      </c>
      <c r="B215" s="14">
        <f>[1]Distribution!J252</f>
        <v>818093.1</v>
      </c>
      <c r="C215" s="14">
        <f>[1]Distribution!K252</f>
        <v>384338</v>
      </c>
      <c r="D215" s="15">
        <f t="shared" si="30"/>
        <v>-0.53020261385898504</v>
      </c>
      <c r="E215" s="3"/>
      <c r="F215" s="17"/>
    </row>
    <row r="216" spans="1:6" ht="14.25" x14ac:dyDescent="0.2">
      <c r="A216" s="18" t="s">
        <v>156</v>
      </c>
      <c r="B216" s="14">
        <f>[1]Distribution!J253</f>
        <v>96018.19</v>
      </c>
      <c r="C216" s="14">
        <f>[1]Distribution!K253</f>
        <v>59466.76</v>
      </c>
      <c r="D216" s="15">
        <f t="shared" si="30"/>
        <v>-0.380671933099343</v>
      </c>
      <c r="E216" s="3"/>
      <c r="F216" s="17"/>
    </row>
    <row r="217" spans="1:6" ht="14.25" x14ac:dyDescent="0.2">
      <c r="A217" s="18" t="s">
        <v>157</v>
      </c>
      <c r="B217" s="14">
        <f>[1]Distribution!J254</f>
        <v>91462.8</v>
      </c>
      <c r="C217" s="14">
        <f>[1]Distribution!K254</f>
        <v>62132.2</v>
      </c>
      <c r="D217" s="15">
        <f t="shared" si="30"/>
        <v>-0.32068338165899146</v>
      </c>
      <c r="E217" s="3"/>
      <c r="F217" s="17"/>
    </row>
    <row r="218" spans="1:6" ht="14.25" x14ac:dyDescent="0.2">
      <c r="A218" s="18" t="s">
        <v>158</v>
      </c>
      <c r="B218" s="14">
        <f>[1]Distribution!J255</f>
        <v>15850.07</v>
      </c>
      <c r="C218" s="14" t="str">
        <f>[1]Distribution!K255</f>
        <v>D</v>
      </c>
      <c r="D218" s="15"/>
      <c r="E218" s="3"/>
      <c r="F218" s="17"/>
    </row>
    <row r="219" spans="1:6" ht="14.25" x14ac:dyDescent="0.2">
      <c r="A219" s="30" t="s">
        <v>159</v>
      </c>
      <c r="B219" s="14">
        <f>[1]Distribution!J256</f>
        <v>244875.5</v>
      </c>
      <c r="C219" s="14">
        <f>[1]Distribution!K256</f>
        <v>128919.69</v>
      </c>
      <c r="D219" s="15">
        <f t="shared" si="30"/>
        <v>-0.47352965078172371</v>
      </c>
      <c r="E219" s="3"/>
      <c r="F219" s="17"/>
    </row>
    <row r="220" spans="1:6" ht="14.25" x14ac:dyDescent="0.2">
      <c r="A220" s="18" t="s">
        <v>160</v>
      </c>
      <c r="B220" s="14">
        <f>[1]Distribution!J257</f>
        <v>18562.45</v>
      </c>
      <c r="C220" s="14">
        <f>[1]Distribution!K257</f>
        <v>12076.65</v>
      </c>
      <c r="D220" s="15">
        <f t="shared" si="30"/>
        <v>-0.34940430815975265</v>
      </c>
      <c r="E220" s="3"/>
      <c r="F220" s="17"/>
    </row>
    <row r="221" spans="1:6" ht="14.25" x14ac:dyDescent="0.2">
      <c r="A221" s="18" t="s">
        <v>161</v>
      </c>
      <c r="B221" s="26">
        <f>[1]Distribution!J262</f>
        <v>0</v>
      </c>
      <c r="C221" s="26">
        <f>[1]Distribution!K262</f>
        <v>0</v>
      </c>
      <c r="D221" s="20"/>
      <c r="E221" s="3"/>
      <c r="F221" s="17"/>
    </row>
    <row r="222" spans="1:6" ht="15" x14ac:dyDescent="0.25">
      <c r="A222" s="21" t="s">
        <v>11</v>
      </c>
      <c r="B222" s="27">
        <f>SUM(B211:B221)</f>
        <v>2446507.8899999997</v>
      </c>
      <c r="C222" s="27">
        <f>SUM(C211:C221)</f>
        <v>1605401.3499999999</v>
      </c>
      <c r="D222" s="23">
        <f t="shared" si="30"/>
        <v>-0.34379882584396648</v>
      </c>
      <c r="E222" s="3"/>
      <c r="F222" s="17"/>
    </row>
    <row r="223" spans="1:6" ht="15" x14ac:dyDescent="0.25">
      <c r="A223" s="31"/>
      <c r="B223" s="27"/>
      <c r="C223" s="27"/>
      <c r="D223" s="23"/>
      <c r="E223" s="3"/>
      <c r="F223" s="17"/>
    </row>
    <row r="224" spans="1:6" ht="14.25" x14ac:dyDescent="0.2">
      <c r="A224" s="13" t="s">
        <v>162</v>
      </c>
      <c r="B224" s="14">
        <f>[1]Distribution!J264</f>
        <v>313355.55</v>
      </c>
      <c r="C224" s="14">
        <f>[1]Distribution!K264</f>
        <v>231698.06</v>
      </c>
      <c r="D224" s="15">
        <f t="shared" ref="D224:D230" si="31">C224/B224-1</f>
        <v>-0.26059053366056539</v>
      </c>
      <c r="E224" s="3"/>
      <c r="F224" s="17"/>
    </row>
    <row r="225" spans="1:249" ht="14.25" x14ac:dyDescent="0.2">
      <c r="A225" s="18" t="s">
        <v>163</v>
      </c>
      <c r="B225" s="14">
        <f>[1]Distribution!J266</f>
        <v>62146.74</v>
      </c>
      <c r="C225" s="14">
        <f>[1]Distribution!K266</f>
        <v>37785.910000000003</v>
      </c>
      <c r="D225" s="15"/>
      <c r="E225" s="3"/>
      <c r="F225" s="17"/>
    </row>
    <row r="226" spans="1:249" ht="14.25" x14ac:dyDescent="0.2">
      <c r="A226" s="18" t="s">
        <v>164</v>
      </c>
      <c r="B226" s="14">
        <f>[1]Distribution!J267</f>
        <v>0</v>
      </c>
      <c r="C226" s="14" t="str">
        <f>[1]Distribution!K267</f>
        <v>D</v>
      </c>
      <c r="D226" s="15"/>
      <c r="E226" s="3"/>
      <c r="F226" s="17"/>
    </row>
    <row r="227" spans="1:249" ht="14.25" x14ac:dyDescent="0.2">
      <c r="A227" s="18" t="s">
        <v>165</v>
      </c>
      <c r="B227" s="14">
        <f>[1]Distribution!J276</f>
        <v>76085.59</v>
      </c>
      <c r="C227" s="14">
        <f>[1]Distribution!K276</f>
        <v>51621.33</v>
      </c>
      <c r="D227" s="15">
        <f t="shared" si="31"/>
        <v>-0.32153604907315558</v>
      </c>
      <c r="E227" s="3"/>
      <c r="F227" s="17"/>
    </row>
    <row r="228" spans="1:249" ht="14.25" x14ac:dyDescent="0.2">
      <c r="A228" s="18" t="s">
        <v>166</v>
      </c>
      <c r="B228" s="14">
        <f>[1]Distribution!J274</f>
        <v>2926890.58</v>
      </c>
      <c r="C228" s="14">
        <f>[1]Distribution!K274</f>
        <v>1472072.53</v>
      </c>
      <c r="D228" s="15">
        <f t="shared" si="31"/>
        <v>-0.49705242141303418</v>
      </c>
      <c r="E228" s="3"/>
      <c r="F228" s="17"/>
    </row>
    <row r="229" spans="1:249" ht="14.25" x14ac:dyDescent="0.2">
      <c r="A229" s="37" t="s">
        <v>167</v>
      </c>
      <c r="B229" s="26">
        <f>[1]Distribution!J277</f>
        <v>742539.93</v>
      </c>
      <c r="C229" s="26">
        <f>[1]Distribution!K277</f>
        <v>458345.92</v>
      </c>
      <c r="D229" s="20">
        <f t="shared" si="31"/>
        <v>-0.38273229292867794</v>
      </c>
      <c r="E229" s="38"/>
      <c r="F229" s="17"/>
      <c r="G229" s="39"/>
      <c r="H229" s="38"/>
      <c r="I229" s="39"/>
      <c r="J229" s="39"/>
      <c r="K229" s="38"/>
      <c r="L229" s="39"/>
      <c r="M229" s="39"/>
      <c r="N229" s="38"/>
      <c r="O229" s="39"/>
      <c r="P229" s="39"/>
      <c r="Q229" s="38"/>
      <c r="R229" s="39"/>
      <c r="S229" s="39"/>
      <c r="T229" s="38"/>
      <c r="U229" s="39"/>
      <c r="V229" s="39"/>
      <c r="W229" s="38"/>
      <c r="X229" s="39"/>
      <c r="Y229" s="39"/>
      <c r="Z229" s="38"/>
      <c r="AA229" s="39"/>
      <c r="AB229" s="39"/>
      <c r="AC229" s="38"/>
      <c r="AD229" s="39"/>
      <c r="AE229" s="39"/>
      <c r="AF229" s="38"/>
      <c r="AG229" s="39"/>
      <c r="AH229" s="39"/>
      <c r="AI229" s="38"/>
      <c r="AJ229" s="39"/>
      <c r="AK229" s="39"/>
      <c r="AL229" s="38"/>
      <c r="AM229" s="39"/>
      <c r="AN229" s="39"/>
      <c r="AO229" s="38"/>
      <c r="AP229" s="39"/>
      <c r="AQ229" s="39"/>
      <c r="AR229" s="38"/>
      <c r="AS229" s="39"/>
      <c r="AT229" s="39"/>
      <c r="AU229" s="38"/>
      <c r="AV229" s="39"/>
      <c r="AW229" s="39"/>
      <c r="AX229" s="38"/>
      <c r="AY229" s="39"/>
      <c r="AZ229" s="39"/>
      <c r="BA229" s="38"/>
      <c r="BB229" s="39"/>
      <c r="BC229" s="39"/>
      <c r="BD229" s="38"/>
      <c r="BE229" s="39"/>
      <c r="BF229" s="39"/>
      <c r="BG229" s="38"/>
      <c r="BH229" s="39"/>
      <c r="BI229" s="39"/>
      <c r="BJ229" s="38"/>
      <c r="BK229" s="39"/>
      <c r="BL229" s="39"/>
      <c r="BM229" s="38"/>
      <c r="BN229" s="39"/>
      <c r="BO229" s="39"/>
      <c r="BP229" s="38"/>
      <c r="BQ229" s="39"/>
      <c r="BR229" s="39"/>
      <c r="BS229" s="38"/>
      <c r="BT229" s="39"/>
      <c r="BU229" s="39"/>
      <c r="BV229" s="38"/>
      <c r="BW229" s="39"/>
      <c r="BX229" s="39"/>
      <c r="BY229" s="38"/>
      <c r="BZ229" s="39"/>
      <c r="CA229" s="39"/>
      <c r="CB229" s="38"/>
      <c r="CC229" s="39"/>
      <c r="CD229" s="39"/>
      <c r="CE229" s="38"/>
      <c r="CF229" s="39"/>
      <c r="CG229" s="39"/>
      <c r="CH229" s="38"/>
      <c r="CI229" s="39"/>
      <c r="CJ229" s="39"/>
      <c r="CK229" s="38"/>
      <c r="CL229" s="39"/>
      <c r="CM229" s="39"/>
      <c r="CN229" s="38"/>
      <c r="CO229" s="39"/>
      <c r="CP229" s="39"/>
      <c r="CQ229" s="38"/>
      <c r="CR229" s="39"/>
      <c r="CS229" s="39"/>
      <c r="CT229" s="38"/>
      <c r="CU229" s="39"/>
      <c r="CV229" s="39"/>
      <c r="CW229" s="38"/>
      <c r="CX229" s="39"/>
      <c r="CY229" s="39"/>
      <c r="CZ229" s="38"/>
      <c r="DA229" s="39"/>
      <c r="DB229" s="39"/>
      <c r="DC229" s="38"/>
      <c r="DD229" s="39"/>
      <c r="DE229" s="39"/>
      <c r="DF229" s="38"/>
      <c r="DG229" s="39"/>
      <c r="DH229" s="39"/>
      <c r="DI229" s="38"/>
      <c r="DJ229" s="39"/>
      <c r="DK229" s="39"/>
      <c r="DL229" s="38"/>
      <c r="DM229" s="39"/>
      <c r="DN229" s="39"/>
      <c r="DO229" s="38"/>
      <c r="DP229" s="39"/>
      <c r="DQ229" s="39"/>
      <c r="DR229" s="38"/>
      <c r="DS229" s="39"/>
      <c r="DT229" s="39"/>
      <c r="DU229" s="38"/>
      <c r="DV229" s="39"/>
      <c r="DW229" s="39"/>
      <c r="DX229" s="38"/>
      <c r="DY229" s="39"/>
      <c r="DZ229" s="39"/>
      <c r="EA229" s="38"/>
      <c r="EB229" s="39"/>
      <c r="EC229" s="39"/>
      <c r="ED229" s="38"/>
      <c r="EE229" s="39"/>
      <c r="EF229" s="39"/>
      <c r="EG229" s="38"/>
      <c r="EH229" s="39"/>
      <c r="EI229" s="39"/>
      <c r="EJ229" s="38"/>
      <c r="EK229" s="39"/>
      <c r="EL229" s="39"/>
      <c r="EM229" s="38"/>
      <c r="EN229" s="39"/>
      <c r="EO229" s="39"/>
      <c r="EP229" s="38"/>
      <c r="EQ229" s="39"/>
      <c r="ER229" s="39"/>
      <c r="ES229" s="38"/>
      <c r="ET229" s="39"/>
      <c r="EU229" s="39"/>
      <c r="EV229" s="38"/>
      <c r="EW229" s="39"/>
      <c r="EX229" s="39"/>
      <c r="EY229" s="38"/>
      <c r="EZ229" s="39"/>
      <c r="FA229" s="39"/>
      <c r="FB229" s="38"/>
      <c r="FC229" s="39"/>
      <c r="FD229" s="39"/>
      <c r="FE229" s="38"/>
      <c r="FF229" s="39"/>
      <c r="FG229" s="39"/>
      <c r="FH229" s="38"/>
      <c r="FI229" s="39"/>
      <c r="FJ229" s="39"/>
      <c r="FK229" s="38"/>
      <c r="FL229" s="39"/>
      <c r="FM229" s="39"/>
      <c r="FN229" s="38"/>
      <c r="FO229" s="39"/>
      <c r="FP229" s="39"/>
      <c r="FQ229" s="38"/>
      <c r="FR229" s="39"/>
      <c r="FS229" s="39"/>
      <c r="FT229" s="38"/>
      <c r="FU229" s="39"/>
      <c r="FV229" s="39"/>
      <c r="FW229" s="38"/>
      <c r="FX229" s="39"/>
      <c r="FY229" s="39"/>
      <c r="FZ229" s="38"/>
      <c r="GA229" s="39"/>
      <c r="GB229" s="39"/>
      <c r="GC229" s="38"/>
      <c r="GD229" s="39"/>
      <c r="GE229" s="39"/>
      <c r="GF229" s="38"/>
      <c r="GG229" s="39"/>
      <c r="GH229" s="39"/>
      <c r="GI229" s="38"/>
      <c r="GJ229" s="39"/>
      <c r="GK229" s="39"/>
      <c r="GL229" s="38"/>
      <c r="GM229" s="39"/>
      <c r="GN229" s="39"/>
      <c r="GO229" s="38"/>
      <c r="GP229" s="39"/>
      <c r="GQ229" s="39"/>
      <c r="GR229" s="38"/>
      <c r="GS229" s="39"/>
      <c r="GT229" s="39"/>
      <c r="GU229" s="38"/>
      <c r="GV229" s="39"/>
      <c r="GW229" s="39"/>
      <c r="GX229" s="38"/>
      <c r="GY229" s="39"/>
      <c r="GZ229" s="39"/>
      <c r="HA229" s="38"/>
      <c r="HB229" s="39"/>
      <c r="HC229" s="39"/>
      <c r="HD229" s="38"/>
      <c r="HE229" s="39"/>
      <c r="HF229" s="39"/>
      <c r="HG229" s="38"/>
      <c r="HH229" s="39"/>
      <c r="HI229" s="39"/>
      <c r="HJ229" s="38"/>
      <c r="HK229" s="39"/>
      <c r="HL229" s="39"/>
      <c r="HM229" s="38"/>
      <c r="HN229" s="39"/>
      <c r="HO229" s="39"/>
      <c r="HP229" s="38"/>
      <c r="HQ229" s="39"/>
      <c r="HR229" s="39"/>
      <c r="HS229" s="38"/>
      <c r="HT229" s="39"/>
      <c r="HU229" s="39"/>
      <c r="HV229" s="38"/>
      <c r="HW229" s="39"/>
      <c r="HX229" s="39"/>
      <c r="HY229" s="38"/>
      <c r="HZ229" s="39"/>
      <c r="IA229" s="39"/>
      <c r="IB229" s="38"/>
      <c r="IC229" s="39"/>
      <c r="ID229" s="39"/>
      <c r="IE229" s="38"/>
      <c r="IF229" s="39"/>
      <c r="IG229" s="39"/>
      <c r="IH229" s="38"/>
      <c r="II229" s="39"/>
      <c r="IJ229" s="39"/>
      <c r="IK229" s="38"/>
      <c r="IL229" s="39"/>
      <c r="IM229" s="39"/>
      <c r="IN229" s="38"/>
      <c r="IO229" s="39"/>
    </row>
    <row r="230" spans="1:249" ht="15" x14ac:dyDescent="0.25">
      <c r="A230" s="21" t="s">
        <v>11</v>
      </c>
      <c r="B230" s="27">
        <f>SUM(B224:B229)</f>
        <v>4121018.39</v>
      </c>
      <c r="C230" s="27">
        <f>SUM(C224:C229)</f>
        <v>2251523.75</v>
      </c>
      <c r="D230" s="23">
        <f t="shared" si="31"/>
        <v>-0.45364870114059352</v>
      </c>
      <c r="E230" s="3"/>
      <c r="F230" s="17"/>
    </row>
    <row r="231" spans="1:249" ht="15" x14ac:dyDescent="0.25">
      <c r="A231" s="18"/>
      <c r="B231" s="24"/>
      <c r="C231" s="24"/>
      <c r="D231" s="29"/>
      <c r="E231" s="3"/>
      <c r="F231" s="17"/>
    </row>
    <row r="232" spans="1:249" ht="14.25" x14ac:dyDescent="0.2">
      <c r="A232" s="13" t="s">
        <v>168</v>
      </c>
      <c r="B232" s="14">
        <f>[1]Distribution!J279</f>
        <v>60187.13</v>
      </c>
      <c r="C232" s="14">
        <f>[1]Distribution!K279</f>
        <v>62231.4</v>
      </c>
      <c r="D232" s="15">
        <f t="shared" ref="D232:D237" si="32">C232/B232-1</f>
        <v>3.396523476032165E-2</v>
      </c>
      <c r="E232" s="3"/>
      <c r="F232" s="17"/>
    </row>
    <row r="233" spans="1:249" ht="14.25" x14ac:dyDescent="0.2">
      <c r="A233" s="18" t="s">
        <v>169</v>
      </c>
      <c r="B233" s="14">
        <f>[1]Distribution!J280</f>
        <v>10077.91</v>
      </c>
      <c r="C233" s="14">
        <f>[1]Distribution!K280</f>
        <v>13198.48</v>
      </c>
      <c r="D233" s="15">
        <f t="shared" si="32"/>
        <v>0.30964455923896916</v>
      </c>
      <c r="E233" s="3"/>
      <c r="F233" s="17"/>
    </row>
    <row r="234" spans="1:249" ht="14.25" x14ac:dyDescent="0.2">
      <c r="A234" s="18" t="s">
        <v>170</v>
      </c>
      <c r="B234" s="14">
        <f>[1]Distribution!J281</f>
        <v>66384.81</v>
      </c>
      <c r="C234" s="14">
        <f>[1]Distribution!K281</f>
        <v>56467.07</v>
      </c>
      <c r="D234" s="15">
        <f t="shared" si="32"/>
        <v>-0.14939773119784483</v>
      </c>
      <c r="E234" s="3"/>
      <c r="F234" s="17"/>
    </row>
    <row r="235" spans="1:249" ht="14.25" x14ac:dyDescent="0.2">
      <c r="A235" s="18" t="s">
        <v>171</v>
      </c>
      <c r="B235" s="14" t="str">
        <f>[1]Distribution!J282</f>
        <v>D</v>
      </c>
      <c r="C235" s="14">
        <f>[1]Distribution!K282</f>
        <v>511.96</v>
      </c>
      <c r="D235" s="15"/>
      <c r="E235" s="3"/>
      <c r="F235" s="17"/>
    </row>
    <row r="236" spans="1:249" ht="14.25" x14ac:dyDescent="0.2">
      <c r="A236" s="37" t="s">
        <v>172</v>
      </c>
      <c r="B236" s="26">
        <f>[1]Distribution!J284</f>
        <v>0</v>
      </c>
      <c r="C236" s="26">
        <f>[1]Distribution!K284</f>
        <v>1624.52</v>
      </c>
      <c r="D236" s="20"/>
      <c r="E236" s="38"/>
      <c r="F236" s="17"/>
      <c r="G236" s="39"/>
      <c r="H236" s="38"/>
      <c r="I236" s="39"/>
      <c r="J236" s="39"/>
      <c r="K236" s="38"/>
      <c r="L236" s="39"/>
      <c r="M236" s="39"/>
      <c r="N236" s="38"/>
      <c r="O236" s="39"/>
      <c r="P236" s="39"/>
      <c r="Q236" s="38"/>
      <c r="R236" s="39"/>
      <c r="S236" s="39"/>
      <c r="T236" s="38"/>
      <c r="U236" s="39"/>
      <c r="V236" s="39"/>
      <c r="W236" s="38"/>
      <c r="X236" s="39"/>
      <c r="Y236" s="39"/>
      <c r="Z236" s="38"/>
      <c r="AA236" s="39"/>
      <c r="AB236" s="39"/>
      <c r="AC236" s="38"/>
      <c r="AD236" s="39"/>
      <c r="AE236" s="39"/>
      <c r="AF236" s="38"/>
      <c r="AG236" s="39"/>
      <c r="AH236" s="39"/>
      <c r="AI236" s="38"/>
      <c r="AJ236" s="39"/>
      <c r="AK236" s="39"/>
      <c r="AL236" s="38"/>
      <c r="AM236" s="39"/>
      <c r="AN236" s="39"/>
      <c r="AO236" s="38"/>
      <c r="AP236" s="39"/>
      <c r="AQ236" s="39"/>
      <c r="AR236" s="38"/>
      <c r="AS236" s="39"/>
      <c r="AT236" s="39"/>
      <c r="AU236" s="38"/>
      <c r="AV236" s="39"/>
      <c r="AW236" s="39"/>
      <c r="AX236" s="38"/>
      <c r="AY236" s="39"/>
      <c r="AZ236" s="39"/>
      <c r="BA236" s="38"/>
      <c r="BB236" s="39"/>
      <c r="BC236" s="39"/>
      <c r="BD236" s="38"/>
      <c r="BE236" s="39"/>
      <c r="BF236" s="39"/>
      <c r="BG236" s="38"/>
      <c r="BH236" s="39"/>
      <c r="BI236" s="39"/>
      <c r="BJ236" s="38"/>
      <c r="BK236" s="39"/>
      <c r="BL236" s="39"/>
      <c r="BM236" s="38"/>
      <c r="BN236" s="39"/>
      <c r="BO236" s="39"/>
      <c r="BP236" s="38"/>
      <c r="BQ236" s="39"/>
      <c r="BR236" s="39"/>
      <c r="BS236" s="38"/>
      <c r="BT236" s="39"/>
      <c r="BU236" s="39"/>
      <c r="BV236" s="38"/>
      <c r="BW236" s="39"/>
      <c r="BX236" s="39"/>
      <c r="BY236" s="38"/>
      <c r="BZ236" s="39"/>
      <c r="CA236" s="39"/>
      <c r="CB236" s="38"/>
      <c r="CC236" s="39"/>
      <c r="CD236" s="39"/>
      <c r="CE236" s="38"/>
      <c r="CF236" s="39"/>
      <c r="CG236" s="39"/>
      <c r="CH236" s="38"/>
      <c r="CI236" s="39"/>
      <c r="CJ236" s="39"/>
      <c r="CK236" s="38"/>
      <c r="CL236" s="39"/>
      <c r="CM236" s="39"/>
      <c r="CN236" s="38"/>
      <c r="CO236" s="39"/>
      <c r="CP236" s="39"/>
      <c r="CQ236" s="38"/>
      <c r="CR236" s="39"/>
      <c r="CS236" s="39"/>
      <c r="CT236" s="38"/>
      <c r="CU236" s="39"/>
      <c r="CV236" s="39"/>
      <c r="CW236" s="38"/>
      <c r="CX236" s="39"/>
      <c r="CY236" s="39"/>
      <c r="CZ236" s="38"/>
      <c r="DA236" s="39"/>
      <c r="DB236" s="39"/>
      <c r="DC236" s="38"/>
      <c r="DD236" s="39"/>
      <c r="DE236" s="39"/>
      <c r="DF236" s="38"/>
      <c r="DG236" s="39"/>
      <c r="DH236" s="39"/>
      <c r="DI236" s="38"/>
      <c r="DJ236" s="39"/>
      <c r="DK236" s="39"/>
      <c r="DL236" s="38"/>
      <c r="DM236" s="39"/>
      <c r="DN236" s="39"/>
      <c r="DO236" s="38"/>
      <c r="DP236" s="39"/>
      <c r="DQ236" s="39"/>
      <c r="DR236" s="38"/>
      <c r="DS236" s="39"/>
      <c r="DT236" s="39"/>
      <c r="DU236" s="38"/>
      <c r="DV236" s="39"/>
      <c r="DW236" s="39"/>
      <c r="DX236" s="38"/>
      <c r="DY236" s="39"/>
      <c r="DZ236" s="39"/>
      <c r="EA236" s="38"/>
      <c r="EB236" s="39"/>
      <c r="EC236" s="39"/>
      <c r="ED236" s="38"/>
      <c r="EE236" s="39"/>
      <c r="EF236" s="39"/>
      <c r="EG236" s="38"/>
      <c r="EH236" s="39"/>
      <c r="EI236" s="39"/>
      <c r="EJ236" s="38"/>
      <c r="EK236" s="39"/>
      <c r="EL236" s="39"/>
      <c r="EM236" s="38"/>
      <c r="EN236" s="39"/>
      <c r="EO236" s="39"/>
      <c r="EP236" s="38"/>
      <c r="EQ236" s="39"/>
      <c r="ER236" s="39"/>
      <c r="ES236" s="38"/>
      <c r="ET236" s="39"/>
      <c r="EU236" s="39"/>
      <c r="EV236" s="38"/>
      <c r="EW236" s="39"/>
      <c r="EX236" s="39"/>
      <c r="EY236" s="38"/>
      <c r="EZ236" s="39"/>
      <c r="FA236" s="39"/>
      <c r="FB236" s="38"/>
      <c r="FC236" s="39"/>
      <c r="FD236" s="39"/>
      <c r="FE236" s="38"/>
      <c r="FF236" s="39"/>
      <c r="FG236" s="39"/>
      <c r="FH236" s="38"/>
      <c r="FI236" s="39"/>
      <c r="FJ236" s="39"/>
      <c r="FK236" s="38"/>
      <c r="FL236" s="39"/>
      <c r="FM236" s="39"/>
      <c r="FN236" s="38"/>
      <c r="FO236" s="39"/>
      <c r="FP236" s="39"/>
      <c r="FQ236" s="38"/>
      <c r="FR236" s="39"/>
      <c r="FS236" s="39"/>
      <c r="FT236" s="38"/>
      <c r="FU236" s="39"/>
      <c r="FV236" s="39"/>
      <c r="FW236" s="38"/>
      <c r="FX236" s="39"/>
      <c r="FY236" s="39"/>
      <c r="FZ236" s="38"/>
      <c r="GA236" s="39"/>
      <c r="GB236" s="39"/>
      <c r="GC236" s="38"/>
      <c r="GD236" s="39"/>
      <c r="GE236" s="39"/>
      <c r="GF236" s="38"/>
      <c r="GG236" s="39"/>
      <c r="GH236" s="39"/>
      <c r="GI236" s="38"/>
      <c r="GJ236" s="39"/>
      <c r="GK236" s="39"/>
      <c r="GL236" s="38"/>
      <c r="GM236" s="39"/>
      <c r="GN236" s="39"/>
      <c r="GO236" s="38"/>
      <c r="GP236" s="39"/>
      <c r="GQ236" s="39"/>
      <c r="GR236" s="38"/>
      <c r="GS236" s="39"/>
      <c r="GT236" s="39"/>
      <c r="GU236" s="38"/>
      <c r="GV236" s="39"/>
      <c r="GW236" s="39"/>
      <c r="GX236" s="38"/>
      <c r="GY236" s="39"/>
      <c r="GZ236" s="39"/>
      <c r="HA236" s="38"/>
      <c r="HB236" s="39"/>
      <c r="HC236" s="39"/>
      <c r="HD236" s="38"/>
      <c r="HE236" s="39"/>
      <c r="HF236" s="39"/>
      <c r="HG236" s="38"/>
      <c r="HH236" s="39"/>
      <c r="HI236" s="39"/>
      <c r="HJ236" s="38"/>
      <c r="HK236" s="39"/>
      <c r="HL236" s="39"/>
      <c r="HM236" s="38"/>
      <c r="HN236" s="39"/>
      <c r="HO236" s="39"/>
      <c r="HP236" s="38"/>
      <c r="HQ236" s="39"/>
      <c r="HR236" s="39"/>
      <c r="HS236" s="38"/>
      <c r="HT236" s="39"/>
      <c r="HU236" s="39"/>
      <c r="HV236" s="38"/>
      <c r="HW236" s="39"/>
      <c r="HX236" s="39"/>
      <c r="HY236" s="38"/>
      <c r="HZ236" s="39"/>
      <c r="IA236" s="39"/>
      <c r="IB236" s="38"/>
      <c r="IC236" s="39"/>
      <c r="ID236" s="39"/>
      <c r="IE236" s="38"/>
      <c r="IF236" s="39"/>
      <c r="IG236" s="39"/>
      <c r="IH236" s="38"/>
      <c r="II236" s="39"/>
      <c r="IJ236" s="39"/>
      <c r="IK236" s="38"/>
      <c r="IL236" s="39"/>
      <c r="IM236" s="39"/>
      <c r="IN236" s="38"/>
      <c r="IO236" s="39"/>
    </row>
    <row r="237" spans="1:249" ht="15" x14ac:dyDescent="0.25">
      <c r="A237" s="21" t="s">
        <v>11</v>
      </c>
      <c r="B237" s="27">
        <f>SUM(B232:B236)</f>
        <v>136649.84999999998</v>
      </c>
      <c r="C237" s="27">
        <f>SUM(C232:C236)</f>
        <v>134033.43</v>
      </c>
      <c r="D237" s="23">
        <f t="shared" si="32"/>
        <v>-1.9146892587148745E-2</v>
      </c>
      <c r="E237" s="3"/>
      <c r="F237" s="17"/>
    </row>
    <row r="238" spans="1:249" ht="15" x14ac:dyDescent="0.25">
      <c r="A238" s="18"/>
      <c r="B238" s="24"/>
      <c r="C238" s="24"/>
      <c r="D238" s="29"/>
      <c r="E238" s="3"/>
      <c r="F238" s="17"/>
    </row>
    <row r="239" spans="1:249" ht="14.25" x14ac:dyDescent="0.2">
      <c r="A239" s="13" t="s">
        <v>173</v>
      </c>
      <c r="B239" s="14">
        <f>[1]Distribution!J286</f>
        <v>58425.19</v>
      </c>
      <c r="C239" s="14">
        <f>[1]Distribution!K286</f>
        <v>49625.07</v>
      </c>
      <c r="D239" s="15">
        <f t="shared" ref="D239:D244" si="33">C239/B239-1</f>
        <v>-0.15062201766053307</v>
      </c>
      <c r="E239" s="3"/>
      <c r="F239" s="17"/>
    </row>
    <row r="240" spans="1:249" ht="14.25" x14ac:dyDescent="0.2">
      <c r="A240" s="18" t="s">
        <v>174</v>
      </c>
      <c r="B240" s="14">
        <f>[1]Distribution!J288</f>
        <v>254792.76</v>
      </c>
      <c r="C240" s="14">
        <f>[1]Distribution!K288</f>
        <v>179859.37</v>
      </c>
      <c r="D240" s="15">
        <f t="shared" si="33"/>
        <v>-0.29409544447024327</v>
      </c>
      <c r="E240" s="3"/>
      <c r="F240" s="17"/>
    </row>
    <row r="241" spans="1:249" ht="14.25" x14ac:dyDescent="0.2">
      <c r="A241" s="18" t="s">
        <v>175</v>
      </c>
      <c r="B241" s="14">
        <f>[1]Distribution!J289</f>
        <v>544180.89</v>
      </c>
      <c r="C241" s="14">
        <f>[1]Distribution!K289</f>
        <v>338821.29</v>
      </c>
      <c r="D241" s="15">
        <f t="shared" si="33"/>
        <v>-0.37737378098668628</v>
      </c>
      <c r="E241" s="3"/>
      <c r="F241" s="17"/>
    </row>
    <row r="242" spans="1:249" ht="14.25" x14ac:dyDescent="0.2">
      <c r="A242" s="18" t="s">
        <v>176</v>
      </c>
      <c r="B242" s="14">
        <f>[1]Distribution!J292</f>
        <v>180715.63</v>
      </c>
      <c r="C242" s="14">
        <f>[1]Distribution!K292</f>
        <v>127780.49</v>
      </c>
      <c r="D242" s="15">
        <f t="shared" si="33"/>
        <v>-0.29291954436923906</v>
      </c>
      <c r="E242" s="3"/>
      <c r="F242" s="17"/>
    </row>
    <row r="243" spans="1:249" ht="14.25" x14ac:dyDescent="0.2">
      <c r="A243" s="37" t="s">
        <v>177</v>
      </c>
      <c r="B243" s="14">
        <f>[1]Distribution!J293</f>
        <v>18464.86</v>
      </c>
      <c r="C243" s="14">
        <f>[1]Distribution!K293</f>
        <v>4375.82</v>
      </c>
      <c r="D243" s="20"/>
      <c r="E243" s="38"/>
      <c r="F243" s="17"/>
      <c r="G243" s="39"/>
      <c r="H243" s="38"/>
      <c r="I243" s="39"/>
      <c r="J243" s="39"/>
      <c r="K243" s="38"/>
      <c r="L243" s="39"/>
      <c r="M243" s="39"/>
      <c r="N243" s="38"/>
      <c r="O243" s="39"/>
      <c r="P243" s="39"/>
      <c r="Q243" s="38"/>
      <c r="R243" s="39"/>
      <c r="S243" s="39"/>
      <c r="T243" s="38"/>
      <c r="U243" s="39"/>
      <c r="V243" s="39"/>
      <c r="W243" s="38"/>
      <c r="X243" s="39"/>
      <c r="Y243" s="39"/>
      <c r="Z243" s="38"/>
      <c r="AA243" s="39"/>
      <c r="AB243" s="39"/>
      <c r="AC243" s="38"/>
      <c r="AD243" s="39"/>
      <c r="AE243" s="39"/>
      <c r="AF243" s="38"/>
      <c r="AG243" s="39"/>
      <c r="AH243" s="39"/>
      <c r="AI243" s="38"/>
      <c r="AJ243" s="39"/>
      <c r="AK243" s="39"/>
      <c r="AL243" s="38"/>
      <c r="AM243" s="39"/>
      <c r="AN243" s="39"/>
      <c r="AO243" s="38"/>
      <c r="AP243" s="39"/>
      <c r="AQ243" s="39"/>
      <c r="AR243" s="38"/>
      <c r="AS243" s="39"/>
      <c r="AT243" s="39"/>
      <c r="AU243" s="38"/>
      <c r="AV243" s="39"/>
      <c r="AW243" s="39"/>
      <c r="AX243" s="38"/>
      <c r="AY243" s="39"/>
      <c r="AZ243" s="39"/>
      <c r="BA243" s="38"/>
      <c r="BB243" s="39"/>
      <c r="BC243" s="39"/>
      <c r="BD243" s="38"/>
      <c r="BE243" s="39"/>
      <c r="BF243" s="39"/>
      <c r="BG243" s="38"/>
      <c r="BH243" s="39"/>
      <c r="BI243" s="39"/>
      <c r="BJ243" s="38"/>
      <c r="BK243" s="39"/>
      <c r="BL243" s="39"/>
      <c r="BM243" s="38"/>
      <c r="BN243" s="39"/>
      <c r="BO243" s="39"/>
      <c r="BP243" s="38"/>
      <c r="BQ243" s="39"/>
      <c r="BR243" s="39"/>
      <c r="BS243" s="38"/>
      <c r="BT243" s="39"/>
      <c r="BU243" s="39"/>
      <c r="BV243" s="38"/>
      <c r="BW243" s="39"/>
      <c r="BX243" s="39"/>
      <c r="BY243" s="38"/>
      <c r="BZ243" s="39"/>
      <c r="CA243" s="39"/>
      <c r="CB243" s="38"/>
      <c r="CC243" s="39"/>
      <c r="CD243" s="39"/>
      <c r="CE243" s="38"/>
      <c r="CF243" s="39"/>
      <c r="CG243" s="39"/>
      <c r="CH243" s="38"/>
      <c r="CI243" s="39"/>
      <c r="CJ243" s="39"/>
      <c r="CK243" s="38"/>
      <c r="CL243" s="39"/>
      <c r="CM243" s="39"/>
      <c r="CN243" s="38"/>
      <c r="CO243" s="39"/>
      <c r="CP243" s="39"/>
      <c r="CQ243" s="38"/>
      <c r="CR243" s="39"/>
      <c r="CS243" s="39"/>
      <c r="CT243" s="38"/>
      <c r="CU243" s="39"/>
      <c r="CV243" s="39"/>
      <c r="CW243" s="38"/>
      <c r="CX243" s="39"/>
      <c r="CY243" s="39"/>
      <c r="CZ243" s="38"/>
      <c r="DA243" s="39"/>
      <c r="DB243" s="39"/>
      <c r="DC243" s="38"/>
      <c r="DD243" s="39"/>
      <c r="DE243" s="39"/>
      <c r="DF243" s="38"/>
      <c r="DG243" s="39"/>
      <c r="DH243" s="39"/>
      <c r="DI243" s="38"/>
      <c r="DJ243" s="39"/>
      <c r="DK243" s="39"/>
      <c r="DL243" s="38"/>
      <c r="DM243" s="39"/>
      <c r="DN243" s="39"/>
      <c r="DO243" s="38"/>
      <c r="DP243" s="39"/>
      <c r="DQ243" s="39"/>
      <c r="DR243" s="38"/>
      <c r="DS243" s="39"/>
      <c r="DT243" s="39"/>
      <c r="DU243" s="38"/>
      <c r="DV243" s="39"/>
      <c r="DW243" s="39"/>
      <c r="DX243" s="38"/>
      <c r="DY243" s="39"/>
      <c r="DZ243" s="39"/>
      <c r="EA243" s="38"/>
      <c r="EB243" s="39"/>
      <c r="EC243" s="39"/>
      <c r="ED243" s="38"/>
      <c r="EE243" s="39"/>
      <c r="EF243" s="39"/>
      <c r="EG243" s="38"/>
      <c r="EH243" s="39"/>
      <c r="EI243" s="39"/>
      <c r="EJ243" s="38"/>
      <c r="EK243" s="39"/>
      <c r="EL243" s="39"/>
      <c r="EM243" s="38"/>
      <c r="EN243" s="39"/>
      <c r="EO243" s="39"/>
      <c r="EP243" s="38"/>
      <c r="EQ243" s="39"/>
      <c r="ER243" s="39"/>
      <c r="ES243" s="38"/>
      <c r="ET243" s="39"/>
      <c r="EU243" s="39"/>
      <c r="EV243" s="38"/>
      <c r="EW243" s="39"/>
      <c r="EX243" s="39"/>
      <c r="EY243" s="38"/>
      <c r="EZ243" s="39"/>
      <c r="FA243" s="39"/>
      <c r="FB243" s="38"/>
      <c r="FC243" s="39"/>
      <c r="FD243" s="39"/>
      <c r="FE243" s="38"/>
      <c r="FF243" s="39"/>
      <c r="FG243" s="39"/>
      <c r="FH243" s="38"/>
      <c r="FI243" s="39"/>
      <c r="FJ243" s="39"/>
      <c r="FK243" s="38"/>
      <c r="FL243" s="39"/>
      <c r="FM243" s="39"/>
      <c r="FN243" s="38"/>
      <c r="FO243" s="39"/>
      <c r="FP243" s="39"/>
      <c r="FQ243" s="38"/>
      <c r="FR243" s="39"/>
      <c r="FS243" s="39"/>
      <c r="FT243" s="38"/>
      <c r="FU243" s="39"/>
      <c r="FV243" s="39"/>
      <c r="FW243" s="38"/>
      <c r="FX243" s="39"/>
      <c r="FY243" s="39"/>
      <c r="FZ243" s="38"/>
      <c r="GA243" s="39"/>
      <c r="GB243" s="39"/>
      <c r="GC243" s="38"/>
      <c r="GD243" s="39"/>
      <c r="GE243" s="39"/>
      <c r="GF243" s="38"/>
      <c r="GG243" s="39"/>
      <c r="GH243" s="39"/>
      <c r="GI243" s="38"/>
      <c r="GJ243" s="39"/>
      <c r="GK243" s="39"/>
      <c r="GL243" s="38"/>
      <c r="GM243" s="39"/>
      <c r="GN243" s="39"/>
      <c r="GO243" s="38"/>
      <c r="GP243" s="39"/>
      <c r="GQ243" s="39"/>
      <c r="GR243" s="38"/>
      <c r="GS243" s="39"/>
      <c r="GT243" s="39"/>
      <c r="GU243" s="38"/>
      <c r="GV243" s="39"/>
      <c r="GW243" s="39"/>
      <c r="GX243" s="38"/>
      <c r="GY243" s="39"/>
      <c r="GZ243" s="39"/>
      <c r="HA243" s="38"/>
      <c r="HB243" s="39"/>
      <c r="HC243" s="39"/>
      <c r="HD243" s="38"/>
      <c r="HE243" s="39"/>
      <c r="HF243" s="39"/>
      <c r="HG243" s="38"/>
      <c r="HH243" s="39"/>
      <c r="HI243" s="39"/>
      <c r="HJ243" s="38"/>
      <c r="HK243" s="39"/>
      <c r="HL243" s="39"/>
      <c r="HM243" s="38"/>
      <c r="HN243" s="39"/>
      <c r="HO243" s="39"/>
      <c r="HP243" s="38"/>
      <c r="HQ243" s="39"/>
      <c r="HR243" s="39"/>
      <c r="HS243" s="38"/>
      <c r="HT243" s="39"/>
      <c r="HU243" s="39"/>
      <c r="HV243" s="38"/>
      <c r="HW243" s="39"/>
      <c r="HX243" s="39"/>
      <c r="HY243" s="38"/>
      <c r="HZ243" s="39"/>
      <c r="IA243" s="39"/>
      <c r="IB243" s="38"/>
      <c r="IC243" s="39"/>
      <c r="ID243" s="39"/>
      <c r="IE243" s="38"/>
      <c r="IF243" s="39"/>
      <c r="IG243" s="39"/>
      <c r="IH243" s="38"/>
      <c r="II243" s="39"/>
      <c r="IJ243" s="39"/>
      <c r="IK243" s="38"/>
      <c r="IL243" s="39"/>
      <c r="IM243" s="39"/>
      <c r="IN243" s="38"/>
      <c r="IO243" s="39"/>
    </row>
    <row r="244" spans="1:249" ht="15" x14ac:dyDescent="0.25">
      <c r="A244" s="21" t="s">
        <v>11</v>
      </c>
      <c r="B244" s="22">
        <f>SUM(B239:B243)</f>
        <v>1056579.33</v>
      </c>
      <c r="C244" s="22">
        <f>SUM(C239:C243)</f>
        <v>700462.03999999992</v>
      </c>
      <c r="D244" s="23">
        <f t="shared" si="33"/>
        <v>-0.33704737532580742</v>
      </c>
      <c r="E244" s="3"/>
      <c r="F244" s="17"/>
    </row>
    <row r="245" spans="1:249" ht="15" x14ac:dyDescent="0.25">
      <c r="A245" s="18"/>
      <c r="B245" s="24"/>
      <c r="C245" s="24"/>
      <c r="D245" s="29"/>
      <c r="E245" s="3"/>
      <c r="F245" s="17"/>
    </row>
    <row r="246" spans="1:249" ht="14.25" x14ac:dyDescent="0.2">
      <c r="A246" s="37" t="s">
        <v>178</v>
      </c>
      <c r="B246" s="26">
        <f>[1]Distribution!J294</f>
        <v>17542.68</v>
      </c>
      <c r="C246" s="26">
        <f>[1]Distribution!K294</f>
        <v>14757.87</v>
      </c>
      <c r="D246" s="20">
        <f t="shared" ref="D246:D247" si="34">C246/B246-1</f>
        <v>-0.15874484400331079</v>
      </c>
      <c r="E246" s="38"/>
      <c r="F246" s="17"/>
      <c r="G246" s="39"/>
      <c r="H246" s="38"/>
      <c r="I246" s="39"/>
      <c r="J246" s="39"/>
      <c r="K246" s="38"/>
      <c r="L246" s="39"/>
      <c r="M246" s="39"/>
      <c r="N246" s="38"/>
      <c r="O246" s="39"/>
      <c r="P246" s="39"/>
      <c r="Q246" s="38"/>
      <c r="R246" s="39"/>
      <c r="S246" s="39"/>
      <c r="T246" s="38"/>
      <c r="U246" s="39"/>
      <c r="V246" s="39"/>
      <c r="W246" s="38"/>
      <c r="X246" s="39"/>
      <c r="Y246" s="39"/>
      <c r="Z246" s="38"/>
      <c r="AA246" s="39"/>
      <c r="AB246" s="39"/>
      <c r="AC246" s="38"/>
      <c r="AD246" s="39"/>
      <c r="AE246" s="39"/>
      <c r="AF246" s="38"/>
      <c r="AG246" s="39"/>
      <c r="AH246" s="39"/>
      <c r="AI246" s="38"/>
      <c r="AJ246" s="39"/>
      <c r="AK246" s="39"/>
      <c r="AL246" s="38"/>
      <c r="AM246" s="39"/>
      <c r="AN246" s="39"/>
      <c r="AO246" s="38"/>
      <c r="AP246" s="39"/>
      <c r="AQ246" s="39"/>
      <c r="AR246" s="38"/>
      <c r="AS246" s="39"/>
      <c r="AT246" s="39"/>
      <c r="AU246" s="38"/>
      <c r="AV246" s="39"/>
      <c r="AW246" s="39"/>
      <c r="AX246" s="38"/>
      <c r="AY246" s="39"/>
      <c r="AZ246" s="39"/>
      <c r="BA246" s="38"/>
      <c r="BB246" s="39"/>
      <c r="BC246" s="39"/>
      <c r="BD246" s="38"/>
      <c r="BE246" s="39"/>
      <c r="BF246" s="39"/>
      <c r="BG246" s="38"/>
      <c r="BH246" s="39"/>
      <c r="BI246" s="39"/>
      <c r="BJ246" s="38"/>
      <c r="BK246" s="39"/>
      <c r="BL246" s="39"/>
      <c r="BM246" s="38"/>
      <c r="BN246" s="39"/>
      <c r="BO246" s="39"/>
      <c r="BP246" s="38"/>
      <c r="BQ246" s="39"/>
      <c r="BR246" s="39"/>
      <c r="BS246" s="38"/>
      <c r="BT246" s="39"/>
      <c r="BU246" s="39"/>
      <c r="BV246" s="38"/>
      <c r="BW246" s="39"/>
      <c r="BX246" s="39"/>
      <c r="BY246" s="38"/>
      <c r="BZ246" s="39"/>
      <c r="CA246" s="39"/>
      <c r="CB246" s="38"/>
      <c r="CC246" s="39"/>
      <c r="CD246" s="39"/>
      <c r="CE246" s="38"/>
      <c r="CF246" s="39"/>
      <c r="CG246" s="39"/>
      <c r="CH246" s="38"/>
      <c r="CI246" s="39"/>
      <c r="CJ246" s="39"/>
      <c r="CK246" s="38"/>
      <c r="CL246" s="39"/>
      <c r="CM246" s="39"/>
      <c r="CN246" s="38"/>
      <c r="CO246" s="39"/>
      <c r="CP246" s="39"/>
      <c r="CQ246" s="38"/>
      <c r="CR246" s="39"/>
      <c r="CS246" s="39"/>
      <c r="CT246" s="38"/>
      <c r="CU246" s="39"/>
      <c r="CV246" s="39"/>
      <c r="CW246" s="38"/>
      <c r="CX246" s="39"/>
      <c r="CY246" s="39"/>
      <c r="CZ246" s="38"/>
      <c r="DA246" s="39"/>
      <c r="DB246" s="39"/>
      <c r="DC246" s="38"/>
      <c r="DD246" s="39"/>
      <c r="DE246" s="39"/>
      <c r="DF246" s="38"/>
      <c r="DG246" s="39"/>
      <c r="DH246" s="39"/>
      <c r="DI246" s="38"/>
      <c r="DJ246" s="39"/>
      <c r="DK246" s="39"/>
      <c r="DL246" s="38"/>
      <c r="DM246" s="39"/>
      <c r="DN246" s="39"/>
      <c r="DO246" s="38"/>
      <c r="DP246" s="39"/>
      <c r="DQ246" s="39"/>
      <c r="DR246" s="38"/>
      <c r="DS246" s="39"/>
      <c r="DT246" s="39"/>
      <c r="DU246" s="38"/>
      <c r="DV246" s="39"/>
      <c r="DW246" s="39"/>
      <c r="DX246" s="38"/>
      <c r="DY246" s="39"/>
      <c r="DZ246" s="39"/>
      <c r="EA246" s="38"/>
      <c r="EB246" s="39"/>
      <c r="EC246" s="39"/>
      <c r="ED246" s="38"/>
      <c r="EE246" s="39"/>
      <c r="EF246" s="39"/>
      <c r="EG246" s="38"/>
      <c r="EH246" s="39"/>
      <c r="EI246" s="39"/>
      <c r="EJ246" s="38"/>
      <c r="EK246" s="39"/>
      <c r="EL246" s="39"/>
      <c r="EM246" s="38"/>
      <c r="EN246" s="39"/>
      <c r="EO246" s="39"/>
      <c r="EP246" s="38"/>
      <c r="EQ246" s="39"/>
      <c r="ER246" s="39"/>
      <c r="ES246" s="38"/>
      <c r="ET246" s="39"/>
      <c r="EU246" s="39"/>
      <c r="EV246" s="38"/>
      <c r="EW246" s="39"/>
      <c r="EX246" s="39"/>
      <c r="EY246" s="38"/>
      <c r="EZ246" s="39"/>
      <c r="FA246" s="39"/>
      <c r="FB246" s="38"/>
      <c r="FC246" s="39"/>
      <c r="FD246" s="39"/>
      <c r="FE246" s="38"/>
      <c r="FF246" s="39"/>
      <c r="FG246" s="39"/>
      <c r="FH246" s="38"/>
      <c r="FI246" s="39"/>
      <c r="FJ246" s="39"/>
      <c r="FK246" s="38"/>
      <c r="FL246" s="39"/>
      <c r="FM246" s="39"/>
      <c r="FN246" s="38"/>
      <c r="FO246" s="39"/>
      <c r="FP246" s="39"/>
      <c r="FQ246" s="38"/>
      <c r="FR246" s="39"/>
      <c r="FS246" s="39"/>
      <c r="FT246" s="38"/>
      <c r="FU246" s="39"/>
      <c r="FV246" s="39"/>
      <c r="FW246" s="38"/>
      <c r="FX246" s="39"/>
      <c r="FY246" s="39"/>
      <c r="FZ246" s="38"/>
      <c r="GA246" s="39"/>
      <c r="GB246" s="39"/>
      <c r="GC246" s="38"/>
      <c r="GD246" s="39"/>
      <c r="GE246" s="39"/>
      <c r="GF246" s="38"/>
      <c r="GG246" s="39"/>
      <c r="GH246" s="39"/>
      <c r="GI246" s="38"/>
      <c r="GJ246" s="39"/>
      <c r="GK246" s="39"/>
      <c r="GL246" s="38"/>
      <c r="GM246" s="39"/>
      <c r="GN246" s="39"/>
      <c r="GO246" s="38"/>
      <c r="GP246" s="39"/>
      <c r="GQ246" s="39"/>
      <c r="GR246" s="38"/>
      <c r="GS246" s="39"/>
      <c r="GT246" s="39"/>
      <c r="GU246" s="38"/>
      <c r="GV246" s="39"/>
      <c r="GW246" s="39"/>
      <c r="GX246" s="38"/>
      <c r="GY246" s="39"/>
      <c r="GZ246" s="39"/>
      <c r="HA246" s="38"/>
      <c r="HB246" s="39"/>
      <c r="HC246" s="39"/>
      <c r="HD246" s="38"/>
      <c r="HE246" s="39"/>
      <c r="HF246" s="39"/>
      <c r="HG246" s="38"/>
      <c r="HH246" s="39"/>
      <c r="HI246" s="39"/>
      <c r="HJ246" s="38"/>
      <c r="HK246" s="39"/>
      <c r="HL246" s="39"/>
      <c r="HM246" s="38"/>
      <c r="HN246" s="39"/>
      <c r="HO246" s="39"/>
      <c r="HP246" s="38"/>
      <c r="HQ246" s="39"/>
      <c r="HR246" s="39"/>
      <c r="HS246" s="38"/>
      <c r="HT246" s="39"/>
      <c r="HU246" s="39"/>
      <c r="HV246" s="38"/>
      <c r="HW246" s="39"/>
      <c r="HX246" s="39"/>
      <c r="HY246" s="38"/>
      <c r="HZ246" s="39"/>
      <c r="IA246" s="39"/>
      <c r="IB246" s="38"/>
      <c r="IC246" s="39"/>
      <c r="ID246" s="39"/>
      <c r="IE246" s="38"/>
      <c r="IF246" s="39"/>
      <c r="IG246" s="39"/>
      <c r="IH246" s="38"/>
      <c r="II246" s="39"/>
      <c r="IJ246" s="39"/>
      <c r="IK246" s="38"/>
      <c r="IL246" s="39"/>
      <c r="IM246" s="39"/>
      <c r="IN246" s="38"/>
      <c r="IO246" s="39"/>
    </row>
    <row r="247" spans="1:249" ht="15" x14ac:dyDescent="0.25">
      <c r="A247" s="21" t="s">
        <v>11</v>
      </c>
      <c r="B247" s="27">
        <f>SUM(B246)</f>
        <v>17542.68</v>
      </c>
      <c r="C247" s="27">
        <f>SUM(C246)</f>
        <v>14757.87</v>
      </c>
      <c r="D247" s="23">
        <f t="shared" si="34"/>
        <v>-0.15874484400331079</v>
      </c>
      <c r="E247" s="3"/>
      <c r="F247" s="17"/>
    </row>
    <row r="248" spans="1:249" ht="15" x14ac:dyDescent="0.25">
      <c r="A248" s="18"/>
      <c r="B248" s="24"/>
      <c r="C248" s="24"/>
      <c r="D248" s="29"/>
      <c r="E248" s="3"/>
      <c r="F248" s="17"/>
    </row>
    <row r="249" spans="1:249" ht="14.25" x14ac:dyDescent="0.2">
      <c r="A249" s="13" t="s">
        <v>179</v>
      </c>
      <c r="B249" s="14">
        <f>[1]Distribution!J296</f>
        <v>75829.740000000005</v>
      </c>
      <c r="C249" s="14">
        <f>[1]Distribution!K296</f>
        <v>70968.12</v>
      </c>
      <c r="D249" s="15">
        <f t="shared" ref="D249:D253" si="35">C249/B249-1</f>
        <v>-6.4112312662551796E-2</v>
      </c>
      <c r="E249" s="3"/>
      <c r="F249" s="17"/>
    </row>
    <row r="250" spans="1:249" ht="14.25" x14ac:dyDescent="0.2">
      <c r="A250" s="18" t="s">
        <v>180</v>
      </c>
      <c r="B250" s="14">
        <f>[1]Distribution!J297</f>
        <v>7990.63</v>
      </c>
      <c r="C250" s="14">
        <f>[1]Distribution!K297</f>
        <v>5240.0600000000004</v>
      </c>
      <c r="D250" s="15"/>
      <c r="E250" s="3"/>
      <c r="F250" s="17"/>
    </row>
    <row r="251" spans="1:249" ht="14.25" x14ac:dyDescent="0.2">
      <c r="A251" s="18" t="s">
        <v>181</v>
      </c>
      <c r="B251" s="14">
        <f>[1]Distribution!J299</f>
        <v>18.2</v>
      </c>
      <c r="C251" s="14" t="str">
        <f>[1]Distribution!K299</f>
        <v>D</v>
      </c>
      <c r="D251" s="15"/>
      <c r="E251" s="3"/>
      <c r="F251" s="17"/>
    </row>
    <row r="252" spans="1:249" ht="14.25" x14ac:dyDescent="0.2">
      <c r="A252" s="37" t="s">
        <v>182</v>
      </c>
      <c r="B252" s="14">
        <f>[1]Distribution!J300</f>
        <v>545071.73</v>
      </c>
      <c r="C252" s="14">
        <f>[1]Distribution!K300</f>
        <v>346559.69</v>
      </c>
      <c r="D252" s="20">
        <f t="shared" si="35"/>
        <v>-0.36419434190799072</v>
      </c>
      <c r="E252" s="38"/>
      <c r="F252" s="17"/>
      <c r="G252" s="39"/>
      <c r="H252" s="38"/>
      <c r="I252" s="39"/>
      <c r="J252" s="39"/>
      <c r="K252" s="38"/>
      <c r="L252" s="39"/>
      <c r="M252" s="39"/>
      <c r="N252" s="38"/>
      <c r="O252" s="39"/>
      <c r="P252" s="39"/>
      <c r="Q252" s="38"/>
      <c r="R252" s="39"/>
      <c r="S252" s="39"/>
      <c r="T252" s="38"/>
      <c r="U252" s="39"/>
      <c r="V252" s="39"/>
      <c r="W252" s="38"/>
      <c r="X252" s="39"/>
      <c r="Y252" s="39"/>
      <c r="Z252" s="38"/>
      <c r="AA252" s="39"/>
      <c r="AB252" s="39"/>
      <c r="AC252" s="38"/>
      <c r="AD252" s="39"/>
      <c r="AE252" s="39"/>
      <c r="AF252" s="38"/>
      <c r="AG252" s="39"/>
      <c r="AH252" s="39"/>
      <c r="AI252" s="38"/>
      <c r="AJ252" s="39"/>
      <c r="AK252" s="39"/>
      <c r="AL252" s="38"/>
      <c r="AM252" s="39"/>
      <c r="AN252" s="39"/>
      <c r="AO252" s="38"/>
      <c r="AP252" s="39"/>
      <c r="AQ252" s="39"/>
      <c r="AR252" s="38"/>
      <c r="AS252" s="39"/>
      <c r="AT252" s="39"/>
      <c r="AU252" s="38"/>
      <c r="AV252" s="39"/>
      <c r="AW252" s="39"/>
      <c r="AX252" s="38"/>
      <c r="AY252" s="39"/>
      <c r="AZ252" s="39"/>
      <c r="BA252" s="38"/>
      <c r="BB252" s="39"/>
      <c r="BC252" s="39"/>
      <c r="BD252" s="38"/>
      <c r="BE252" s="39"/>
      <c r="BF252" s="39"/>
      <c r="BG252" s="38"/>
      <c r="BH252" s="39"/>
      <c r="BI252" s="39"/>
      <c r="BJ252" s="38"/>
      <c r="BK252" s="39"/>
      <c r="BL252" s="39"/>
      <c r="BM252" s="38"/>
      <c r="BN252" s="39"/>
      <c r="BO252" s="39"/>
      <c r="BP252" s="38"/>
      <c r="BQ252" s="39"/>
      <c r="BR252" s="39"/>
      <c r="BS252" s="38"/>
      <c r="BT252" s="39"/>
      <c r="BU252" s="39"/>
      <c r="BV252" s="38"/>
      <c r="BW252" s="39"/>
      <c r="BX252" s="39"/>
      <c r="BY252" s="38"/>
      <c r="BZ252" s="39"/>
      <c r="CA252" s="39"/>
      <c r="CB252" s="38"/>
      <c r="CC252" s="39"/>
      <c r="CD252" s="39"/>
      <c r="CE252" s="38"/>
      <c r="CF252" s="39"/>
      <c r="CG252" s="39"/>
      <c r="CH252" s="38"/>
      <c r="CI252" s="39"/>
      <c r="CJ252" s="39"/>
      <c r="CK252" s="38"/>
      <c r="CL252" s="39"/>
      <c r="CM252" s="39"/>
      <c r="CN252" s="38"/>
      <c r="CO252" s="39"/>
      <c r="CP252" s="39"/>
      <c r="CQ252" s="38"/>
      <c r="CR252" s="39"/>
      <c r="CS252" s="39"/>
      <c r="CT252" s="38"/>
      <c r="CU252" s="39"/>
      <c r="CV252" s="39"/>
      <c r="CW252" s="38"/>
      <c r="CX252" s="39"/>
      <c r="CY252" s="39"/>
      <c r="CZ252" s="38"/>
      <c r="DA252" s="39"/>
      <c r="DB252" s="39"/>
      <c r="DC252" s="38"/>
      <c r="DD252" s="39"/>
      <c r="DE252" s="39"/>
      <c r="DF252" s="38"/>
      <c r="DG252" s="39"/>
      <c r="DH252" s="39"/>
      <c r="DI252" s="38"/>
      <c r="DJ252" s="39"/>
      <c r="DK252" s="39"/>
      <c r="DL252" s="38"/>
      <c r="DM252" s="39"/>
      <c r="DN252" s="39"/>
      <c r="DO252" s="38"/>
      <c r="DP252" s="39"/>
      <c r="DQ252" s="39"/>
      <c r="DR252" s="38"/>
      <c r="DS252" s="39"/>
      <c r="DT252" s="39"/>
      <c r="DU252" s="38"/>
      <c r="DV252" s="39"/>
      <c r="DW252" s="39"/>
      <c r="DX252" s="38"/>
      <c r="DY252" s="39"/>
      <c r="DZ252" s="39"/>
      <c r="EA252" s="38"/>
      <c r="EB252" s="39"/>
      <c r="EC252" s="39"/>
      <c r="ED252" s="38"/>
      <c r="EE252" s="39"/>
      <c r="EF252" s="39"/>
      <c r="EG252" s="38"/>
      <c r="EH252" s="39"/>
      <c r="EI252" s="39"/>
      <c r="EJ252" s="38"/>
      <c r="EK252" s="39"/>
      <c r="EL252" s="39"/>
      <c r="EM252" s="38"/>
      <c r="EN252" s="39"/>
      <c r="EO252" s="39"/>
      <c r="EP252" s="38"/>
      <c r="EQ252" s="39"/>
      <c r="ER252" s="39"/>
      <c r="ES252" s="38"/>
      <c r="ET252" s="39"/>
      <c r="EU252" s="39"/>
      <c r="EV252" s="38"/>
      <c r="EW252" s="39"/>
      <c r="EX252" s="39"/>
      <c r="EY252" s="38"/>
      <c r="EZ252" s="39"/>
      <c r="FA252" s="39"/>
      <c r="FB252" s="38"/>
      <c r="FC252" s="39"/>
      <c r="FD252" s="39"/>
      <c r="FE252" s="38"/>
      <c r="FF252" s="39"/>
      <c r="FG252" s="39"/>
      <c r="FH252" s="38"/>
      <c r="FI252" s="39"/>
      <c r="FJ252" s="39"/>
      <c r="FK252" s="38"/>
      <c r="FL252" s="39"/>
      <c r="FM252" s="39"/>
      <c r="FN252" s="38"/>
      <c r="FO252" s="39"/>
      <c r="FP252" s="39"/>
      <c r="FQ252" s="38"/>
      <c r="FR252" s="39"/>
      <c r="FS252" s="39"/>
      <c r="FT252" s="38"/>
      <c r="FU252" s="39"/>
      <c r="FV252" s="39"/>
      <c r="FW252" s="38"/>
      <c r="FX252" s="39"/>
      <c r="FY252" s="39"/>
      <c r="FZ252" s="38"/>
      <c r="GA252" s="39"/>
      <c r="GB252" s="39"/>
      <c r="GC252" s="38"/>
      <c r="GD252" s="39"/>
      <c r="GE252" s="39"/>
      <c r="GF252" s="38"/>
      <c r="GG252" s="39"/>
      <c r="GH252" s="39"/>
      <c r="GI252" s="38"/>
      <c r="GJ252" s="39"/>
      <c r="GK252" s="39"/>
      <c r="GL252" s="38"/>
      <c r="GM252" s="39"/>
      <c r="GN252" s="39"/>
      <c r="GO252" s="38"/>
      <c r="GP252" s="39"/>
      <c r="GQ252" s="39"/>
      <c r="GR252" s="38"/>
      <c r="GS252" s="39"/>
      <c r="GT252" s="39"/>
      <c r="GU252" s="38"/>
      <c r="GV252" s="39"/>
      <c r="GW252" s="39"/>
      <c r="GX252" s="38"/>
      <c r="GY252" s="39"/>
      <c r="GZ252" s="39"/>
      <c r="HA252" s="38"/>
      <c r="HB252" s="39"/>
      <c r="HC252" s="39"/>
      <c r="HD252" s="38"/>
      <c r="HE252" s="39"/>
      <c r="HF252" s="39"/>
      <c r="HG252" s="38"/>
      <c r="HH252" s="39"/>
      <c r="HI252" s="39"/>
      <c r="HJ252" s="38"/>
      <c r="HK252" s="39"/>
      <c r="HL252" s="39"/>
      <c r="HM252" s="38"/>
      <c r="HN252" s="39"/>
      <c r="HO252" s="39"/>
      <c r="HP252" s="38"/>
      <c r="HQ252" s="39"/>
      <c r="HR252" s="39"/>
      <c r="HS252" s="38"/>
      <c r="HT252" s="39"/>
      <c r="HU252" s="39"/>
      <c r="HV252" s="38"/>
      <c r="HW252" s="39"/>
      <c r="HX252" s="39"/>
      <c r="HY252" s="38"/>
      <c r="HZ252" s="39"/>
      <c r="IA252" s="39"/>
      <c r="IB252" s="38"/>
      <c r="IC252" s="39"/>
      <c r="ID252" s="39"/>
      <c r="IE252" s="38"/>
      <c r="IF252" s="39"/>
      <c r="IG252" s="39"/>
      <c r="IH252" s="38"/>
      <c r="II252" s="39"/>
      <c r="IJ252" s="39"/>
      <c r="IK252" s="38"/>
      <c r="IL252" s="39"/>
      <c r="IM252" s="39"/>
      <c r="IN252" s="38"/>
      <c r="IO252" s="39"/>
    </row>
    <row r="253" spans="1:249" ht="15" x14ac:dyDescent="0.25">
      <c r="A253" s="21" t="s">
        <v>11</v>
      </c>
      <c r="B253" s="22">
        <f>SUM(B249:B252)</f>
        <v>628910.30000000005</v>
      </c>
      <c r="C253" s="22">
        <f>SUM(C249:C252)</f>
        <v>422767.87</v>
      </c>
      <c r="D253" s="23">
        <f t="shared" si="35"/>
        <v>-0.32777715677418551</v>
      </c>
      <c r="E253" s="3"/>
      <c r="F253" s="17"/>
    </row>
    <row r="254" spans="1:249" ht="15" x14ac:dyDescent="0.25">
      <c r="A254" s="18"/>
      <c r="B254" s="24"/>
      <c r="C254" s="24"/>
      <c r="D254" s="29"/>
      <c r="E254" s="3"/>
      <c r="F254" s="17"/>
    </row>
    <row r="255" spans="1:249" ht="14.25" x14ac:dyDescent="0.2">
      <c r="A255" s="13" t="s">
        <v>183</v>
      </c>
      <c r="B255" s="14">
        <f>[1]Distribution!J302</f>
        <v>467890.05</v>
      </c>
      <c r="C255" s="14">
        <f>[1]Distribution!K302</f>
        <v>411067.12</v>
      </c>
      <c r="D255" s="15"/>
      <c r="E255" s="3"/>
      <c r="F255" s="17"/>
    </row>
    <row r="256" spans="1:249" ht="14.25" x14ac:dyDescent="0.2">
      <c r="A256" s="18" t="s">
        <v>184</v>
      </c>
      <c r="B256" s="14">
        <f>[1]Distribution!J303</f>
        <v>940354.04</v>
      </c>
      <c r="C256" s="14">
        <f>[1]Distribution!K303</f>
        <v>524407.16</v>
      </c>
      <c r="D256" s="15">
        <f t="shared" ref="D256:D261" si="36">C256/B256-1</f>
        <v>-0.44233008240173033</v>
      </c>
      <c r="E256" s="3"/>
      <c r="F256" s="17"/>
    </row>
    <row r="257" spans="1:249" ht="14.25" x14ac:dyDescent="0.2">
      <c r="A257" s="18" t="s">
        <v>185</v>
      </c>
      <c r="B257" s="14">
        <f>[1]Distribution!J304</f>
        <v>125314.58</v>
      </c>
      <c r="C257" s="14">
        <f>[1]Distribution!K304</f>
        <v>71434.59</v>
      </c>
      <c r="D257" s="15">
        <f t="shared" si="36"/>
        <v>-0.42995787082396963</v>
      </c>
      <c r="E257" s="3"/>
      <c r="F257" s="17"/>
    </row>
    <row r="258" spans="1:249" ht="14.25" x14ac:dyDescent="0.2">
      <c r="A258" s="18" t="s">
        <v>186</v>
      </c>
      <c r="B258" s="14">
        <f>[1]Distribution!J306</f>
        <v>38505.019999999997</v>
      </c>
      <c r="C258" s="14">
        <f>[1]Distribution!K306</f>
        <v>27026.03</v>
      </c>
      <c r="D258" s="15">
        <f t="shared" si="36"/>
        <v>-0.29811671309351351</v>
      </c>
      <c r="E258" s="3"/>
      <c r="F258" s="17"/>
    </row>
    <row r="259" spans="1:249" ht="14.25" x14ac:dyDescent="0.2">
      <c r="A259" s="18" t="s">
        <v>187</v>
      </c>
      <c r="B259" s="14">
        <f>[1]Distribution!J307</f>
        <v>45877.67</v>
      </c>
      <c r="C259" s="14">
        <f>[1]Distribution!K307</f>
        <v>37564.47</v>
      </c>
      <c r="D259" s="15">
        <f t="shared" si="36"/>
        <v>-0.18120362259024914</v>
      </c>
      <c r="E259" s="3"/>
      <c r="F259" s="17"/>
    </row>
    <row r="260" spans="1:249" ht="14.25" x14ac:dyDescent="0.2">
      <c r="A260" s="37" t="s">
        <v>188</v>
      </c>
      <c r="B260" s="14">
        <f>[1]Distribution!J309</f>
        <v>3252.88</v>
      </c>
      <c r="C260" s="14">
        <f>[1]Distribution!K309</f>
        <v>760.81</v>
      </c>
      <c r="D260" s="20"/>
      <c r="E260" s="38"/>
      <c r="F260" s="17"/>
      <c r="G260" s="39"/>
      <c r="H260" s="38"/>
      <c r="I260" s="39"/>
      <c r="J260" s="39"/>
      <c r="K260" s="38"/>
      <c r="L260" s="39"/>
      <c r="M260" s="39"/>
      <c r="N260" s="38"/>
      <c r="O260" s="39"/>
      <c r="P260" s="39"/>
      <c r="Q260" s="38"/>
      <c r="R260" s="39"/>
      <c r="S260" s="39"/>
      <c r="T260" s="38"/>
      <c r="U260" s="39"/>
      <c r="V260" s="39"/>
      <c r="W260" s="38"/>
      <c r="X260" s="39"/>
      <c r="Y260" s="39"/>
      <c r="Z260" s="38"/>
      <c r="AA260" s="39"/>
      <c r="AB260" s="39"/>
      <c r="AC260" s="38"/>
      <c r="AD260" s="39"/>
      <c r="AE260" s="39"/>
      <c r="AF260" s="38"/>
      <c r="AG260" s="39"/>
      <c r="AH260" s="39"/>
      <c r="AI260" s="38"/>
      <c r="AJ260" s="39"/>
      <c r="AK260" s="39"/>
      <c r="AL260" s="38"/>
      <c r="AM260" s="39"/>
      <c r="AN260" s="39"/>
      <c r="AO260" s="38"/>
      <c r="AP260" s="39"/>
      <c r="AQ260" s="39"/>
      <c r="AR260" s="38"/>
      <c r="AS260" s="39"/>
      <c r="AT260" s="39"/>
      <c r="AU260" s="38"/>
      <c r="AV260" s="39"/>
      <c r="AW260" s="39"/>
      <c r="AX260" s="38"/>
      <c r="AY260" s="39"/>
      <c r="AZ260" s="39"/>
      <c r="BA260" s="38"/>
      <c r="BB260" s="39"/>
      <c r="BC260" s="39"/>
      <c r="BD260" s="38"/>
      <c r="BE260" s="39"/>
      <c r="BF260" s="39"/>
      <c r="BG260" s="38"/>
      <c r="BH260" s="39"/>
      <c r="BI260" s="39"/>
      <c r="BJ260" s="38"/>
      <c r="BK260" s="39"/>
      <c r="BL260" s="39"/>
      <c r="BM260" s="38"/>
      <c r="BN260" s="39"/>
      <c r="BO260" s="39"/>
      <c r="BP260" s="38"/>
      <c r="BQ260" s="39"/>
      <c r="BR260" s="39"/>
      <c r="BS260" s="38"/>
      <c r="BT260" s="39"/>
      <c r="BU260" s="39"/>
      <c r="BV260" s="38"/>
      <c r="BW260" s="39"/>
      <c r="BX260" s="39"/>
      <c r="BY260" s="38"/>
      <c r="BZ260" s="39"/>
      <c r="CA260" s="39"/>
      <c r="CB260" s="38"/>
      <c r="CC260" s="39"/>
      <c r="CD260" s="39"/>
      <c r="CE260" s="38"/>
      <c r="CF260" s="39"/>
      <c r="CG260" s="39"/>
      <c r="CH260" s="38"/>
      <c r="CI260" s="39"/>
      <c r="CJ260" s="39"/>
      <c r="CK260" s="38"/>
      <c r="CL260" s="39"/>
      <c r="CM260" s="39"/>
      <c r="CN260" s="38"/>
      <c r="CO260" s="39"/>
      <c r="CP260" s="39"/>
      <c r="CQ260" s="38"/>
      <c r="CR260" s="39"/>
      <c r="CS260" s="39"/>
      <c r="CT260" s="38"/>
      <c r="CU260" s="39"/>
      <c r="CV260" s="39"/>
      <c r="CW260" s="38"/>
      <c r="CX260" s="39"/>
      <c r="CY260" s="39"/>
      <c r="CZ260" s="38"/>
      <c r="DA260" s="39"/>
      <c r="DB260" s="39"/>
      <c r="DC260" s="38"/>
      <c r="DD260" s="39"/>
      <c r="DE260" s="39"/>
      <c r="DF260" s="38"/>
      <c r="DG260" s="39"/>
      <c r="DH260" s="39"/>
      <c r="DI260" s="38"/>
      <c r="DJ260" s="39"/>
      <c r="DK260" s="39"/>
      <c r="DL260" s="38"/>
      <c r="DM260" s="39"/>
      <c r="DN260" s="39"/>
      <c r="DO260" s="38"/>
      <c r="DP260" s="39"/>
      <c r="DQ260" s="39"/>
      <c r="DR260" s="38"/>
      <c r="DS260" s="39"/>
      <c r="DT260" s="39"/>
      <c r="DU260" s="38"/>
      <c r="DV260" s="39"/>
      <c r="DW260" s="39"/>
      <c r="DX260" s="38"/>
      <c r="DY260" s="39"/>
      <c r="DZ260" s="39"/>
      <c r="EA260" s="38"/>
      <c r="EB260" s="39"/>
      <c r="EC260" s="39"/>
      <c r="ED260" s="38"/>
      <c r="EE260" s="39"/>
      <c r="EF260" s="39"/>
      <c r="EG260" s="38"/>
      <c r="EH260" s="39"/>
      <c r="EI260" s="39"/>
      <c r="EJ260" s="38"/>
      <c r="EK260" s="39"/>
      <c r="EL260" s="39"/>
      <c r="EM260" s="38"/>
      <c r="EN260" s="39"/>
      <c r="EO260" s="39"/>
      <c r="EP260" s="38"/>
      <c r="EQ260" s="39"/>
      <c r="ER260" s="39"/>
      <c r="ES260" s="38"/>
      <c r="ET260" s="39"/>
      <c r="EU260" s="39"/>
      <c r="EV260" s="38"/>
      <c r="EW260" s="39"/>
      <c r="EX260" s="39"/>
      <c r="EY260" s="38"/>
      <c r="EZ260" s="39"/>
      <c r="FA260" s="39"/>
      <c r="FB260" s="38"/>
      <c r="FC260" s="39"/>
      <c r="FD260" s="39"/>
      <c r="FE260" s="38"/>
      <c r="FF260" s="39"/>
      <c r="FG260" s="39"/>
      <c r="FH260" s="38"/>
      <c r="FI260" s="39"/>
      <c r="FJ260" s="39"/>
      <c r="FK260" s="38"/>
      <c r="FL260" s="39"/>
      <c r="FM260" s="39"/>
      <c r="FN260" s="38"/>
      <c r="FO260" s="39"/>
      <c r="FP260" s="39"/>
      <c r="FQ260" s="38"/>
      <c r="FR260" s="39"/>
      <c r="FS260" s="39"/>
      <c r="FT260" s="38"/>
      <c r="FU260" s="39"/>
      <c r="FV260" s="39"/>
      <c r="FW260" s="38"/>
      <c r="FX260" s="39"/>
      <c r="FY260" s="39"/>
      <c r="FZ260" s="38"/>
      <c r="GA260" s="39"/>
      <c r="GB260" s="39"/>
      <c r="GC260" s="38"/>
      <c r="GD260" s="39"/>
      <c r="GE260" s="39"/>
      <c r="GF260" s="38"/>
      <c r="GG260" s="39"/>
      <c r="GH260" s="39"/>
      <c r="GI260" s="38"/>
      <c r="GJ260" s="39"/>
      <c r="GK260" s="39"/>
      <c r="GL260" s="38"/>
      <c r="GM260" s="39"/>
      <c r="GN260" s="39"/>
      <c r="GO260" s="38"/>
      <c r="GP260" s="39"/>
      <c r="GQ260" s="39"/>
      <c r="GR260" s="38"/>
      <c r="GS260" s="39"/>
      <c r="GT260" s="39"/>
      <c r="GU260" s="38"/>
      <c r="GV260" s="39"/>
      <c r="GW260" s="39"/>
      <c r="GX260" s="38"/>
      <c r="GY260" s="39"/>
      <c r="GZ260" s="39"/>
      <c r="HA260" s="38"/>
      <c r="HB260" s="39"/>
      <c r="HC260" s="39"/>
      <c r="HD260" s="38"/>
      <c r="HE260" s="39"/>
      <c r="HF260" s="39"/>
      <c r="HG260" s="38"/>
      <c r="HH260" s="39"/>
      <c r="HI260" s="39"/>
      <c r="HJ260" s="38"/>
      <c r="HK260" s="39"/>
      <c r="HL260" s="39"/>
      <c r="HM260" s="38"/>
      <c r="HN260" s="39"/>
      <c r="HO260" s="39"/>
      <c r="HP260" s="38"/>
      <c r="HQ260" s="39"/>
      <c r="HR260" s="39"/>
      <c r="HS260" s="38"/>
      <c r="HT260" s="39"/>
      <c r="HU260" s="39"/>
      <c r="HV260" s="38"/>
      <c r="HW260" s="39"/>
      <c r="HX260" s="39"/>
      <c r="HY260" s="38"/>
      <c r="HZ260" s="39"/>
      <c r="IA260" s="39"/>
      <c r="IB260" s="38"/>
      <c r="IC260" s="39"/>
      <c r="ID260" s="39"/>
      <c r="IE260" s="38"/>
      <c r="IF260" s="39"/>
      <c r="IG260" s="39"/>
      <c r="IH260" s="38"/>
      <c r="II260" s="39"/>
      <c r="IJ260" s="39"/>
      <c r="IK260" s="38"/>
      <c r="IL260" s="39"/>
      <c r="IM260" s="39"/>
      <c r="IN260" s="38"/>
      <c r="IO260" s="39"/>
    </row>
    <row r="261" spans="1:249" ht="15" x14ac:dyDescent="0.25">
      <c r="A261" s="21" t="s">
        <v>11</v>
      </c>
      <c r="B261" s="22">
        <f>SUM(B255:B260)</f>
        <v>1621194.24</v>
      </c>
      <c r="C261" s="22">
        <f>SUM(C255:C260)</f>
        <v>1072260.1800000002</v>
      </c>
      <c r="D261" s="23">
        <f t="shared" si="36"/>
        <v>-0.33859857533172577</v>
      </c>
      <c r="E261" s="3"/>
      <c r="F261" s="17"/>
    </row>
    <row r="262" spans="1:249" ht="15" x14ac:dyDescent="0.25">
      <c r="A262" s="18"/>
      <c r="B262" s="24"/>
      <c r="C262" s="24"/>
      <c r="D262" s="29"/>
      <c r="E262" s="3"/>
      <c r="F262" s="17"/>
    </row>
    <row r="263" spans="1:249" ht="14.25" x14ac:dyDescent="0.2">
      <c r="A263" s="13" t="s">
        <v>189</v>
      </c>
      <c r="B263" s="14">
        <f>[1]Distribution!J311</f>
        <v>3965.19</v>
      </c>
      <c r="C263" s="14">
        <f>[1]Distribution!K311</f>
        <v>8861.7000000000007</v>
      </c>
      <c r="D263" s="15"/>
      <c r="E263" s="3"/>
      <c r="F263" s="17"/>
    </row>
    <row r="264" spans="1:249" ht="14.25" x14ac:dyDescent="0.2">
      <c r="A264" s="18" t="s">
        <v>190</v>
      </c>
      <c r="B264" s="14">
        <f>[1]Distribution!J313</f>
        <v>25677.52</v>
      </c>
      <c r="C264" s="14">
        <f>[1]Distribution!K313</f>
        <v>17322.25</v>
      </c>
      <c r="D264" s="15">
        <f t="shared" ref="D264:D266" si="37">C264/B264-1</f>
        <v>-0.32539240549710413</v>
      </c>
      <c r="E264" s="3"/>
      <c r="F264" s="17"/>
    </row>
    <row r="265" spans="1:249" ht="14.25" x14ac:dyDescent="0.2">
      <c r="A265" s="37" t="s">
        <v>191</v>
      </c>
      <c r="B265" s="26">
        <f>[1]Distribution!J323</f>
        <v>355770.51</v>
      </c>
      <c r="C265" s="26">
        <f>[1]Distribution!K323</f>
        <v>171515.19</v>
      </c>
      <c r="D265" s="20"/>
      <c r="E265" s="38"/>
      <c r="F265" s="17"/>
      <c r="G265" s="39"/>
      <c r="H265" s="38"/>
      <c r="I265" s="39"/>
      <c r="J265" s="39"/>
      <c r="K265" s="38"/>
      <c r="L265" s="39"/>
      <c r="M265" s="39"/>
      <c r="N265" s="38"/>
      <c r="O265" s="39"/>
      <c r="P265" s="39"/>
      <c r="Q265" s="38"/>
      <c r="R265" s="39"/>
      <c r="S265" s="39"/>
      <c r="T265" s="38"/>
      <c r="U265" s="39"/>
      <c r="V265" s="39"/>
      <c r="W265" s="38"/>
      <c r="X265" s="39"/>
      <c r="Y265" s="39"/>
      <c r="Z265" s="38"/>
      <c r="AA265" s="39"/>
      <c r="AB265" s="39"/>
      <c r="AC265" s="38"/>
      <c r="AD265" s="39"/>
      <c r="AE265" s="39"/>
      <c r="AF265" s="38"/>
      <c r="AG265" s="39"/>
      <c r="AH265" s="39"/>
      <c r="AI265" s="38"/>
      <c r="AJ265" s="39"/>
      <c r="AK265" s="39"/>
      <c r="AL265" s="38"/>
      <c r="AM265" s="39"/>
      <c r="AN265" s="39"/>
      <c r="AO265" s="38"/>
      <c r="AP265" s="39"/>
      <c r="AQ265" s="39"/>
      <c r="AR265" s="38"/>
      <c r="AS265" s="39"/>
      <c r="AT265" s="39"/>
      <c r="AU265" s="38"/>
      <c r="AV265" s="39"/>
      <c r="AW265" s="39"/>
      <c r="AX265" s="38"/>
      <c r="AY265" s="39"/>
      <c r="AZ265" s="39"/>
      <c r="BA265" s="38"/>
      <c r="BB265" s="39"/>
      <c r="BC265" s="39"/>
      <c r="BD265" s="38"/>
      <c r="BE265" s="39"/>
      <c r="BF265" s="39"/>
      <c r="BG265" s="38"/>
      <c r="BH265" s="39"/>
      <c r="BI265" s="39"/>
      <c r="BJ265" s="38"/>
      <c r="BK265" s="39"/>
      <c r="BL265" s="39"/>
      <c r="BM265" s="38"/>
      <c r="BN265" s="39"/>
      <c r="BO265" s="39"/>
      <c r="BP265" s="38"/>
      <c r="BQ265" s="39"/>
      <c r="BR265" s="39"/>
      <c r="BS265" s="38"/>
      <c r="BT265" s="39"/>
      <c r="BU265" s="39"/>
      <c r="BV265" s="38"/>
      <c r="BW265" s="39"/>
      <c r="BX265" s="39"/>
      <c r="BY265" s="38"/>
      <c r="BZ265" s="39"/>
      <c r="CA265" s="39"/>
      <c r="CB265" s="38"/>
      <c r="CC265" s="39"/>
      <c r="CD265" s="39"/>
      <c r="CE265" s="38"/>
      <c r="CF265" s="39"/>
      <c r="CG265" s="39"/>
      <c r="CH265" s="38"/>
      <c r="CI265" s="39"/>
      <c r="CJ265" s="39"/>
      <c r="CK265" s="38"/>
      <c r="CL265" s="39"/>
      <c r="CM265" s="39"/>
      <c r="CN265" s="38"/>
      <c r="CO265" s="39"/>
      <c r="CP265" s="39"/>
      <c r="CQ265" s="38"/>
      <c r="CR265" s="39"/>
      <c r="CS265" s="39"/>
      <c r="CT265" s="38"/>
      <c r="CU265" s="39"/>
      <c r="CV265" s="39"/>
      <c r="CW265" s="38"/>
      <c r="CX265" s="39"/>
      <c r="CY265" s="39"/>
      <c r="CZ265" s="38"/>
      <c r="DA265" s="39"/>
      <c r="DB265" s="39"/>
      <c r="DC265" s="38"/>
      <c r="DD265" s="39"/>
      <c r="DE265" s="39"/>
      <c r="DF265" s="38"/>
      <c r="DG265" s="39"/>
      <c r="DH265" s="39"/>
      <c r="DI265" s="38"/>
      <c r="DJ265" s="39"/>
      <c r="DK265" s="39"/>
      <c r="DL265" s="38"/>
      <c r="DM265" s="39"/>
      <c r="DN265" s="39"/>
      <c r="DO265" s="38"/>
      <c r="DP265" s="39"/>
      <c r="DQ265" s="39"/>
      <c r="DR265" s="38"/>
      <c r="DS265" s="39"/>
      <c r="DT265" s="39"/>
      <c r="DU265" s="38"/>
      <c r="DV265" s="39"/>
      <c r="DW265" s="39"/>
      <c r="DX265" s="38"/>
      <c r="DY265" s="39"/>
      <c r="DZ265" s="39"/>
      <c r="EA265" s="38"/>
      <c r="EB265" s="39"/>
      <c r="EC265" s="39"/>
      <c r="ED265" s="38"/>
      <c r="EE265" s="39"/>
      <c r="EF265" s="39"/>
      <c r="EG265" s="38"/>
      <c r="EH265" s="39"/>
      <c r="EI265" s="39"/>
      <c r="EJ265" s="38"/>
      <c r="EK265" s="39"/>
      <c r="EL265" s="39"/>
      <c r="EM265" s="38"/>
      <c r="EN265" s="39"/>
      <c r="EO265" s="39"/>
      <c r="EP265" s="38"/>
      <c r="EQ265" s="39"/>
      <c r="ER265" s="39"/>
      <c r="ES265" s="38"/>
      <c r="ET265" s="39"/>
      <c r="EU265" s="39"/>
      <c r="EV265" s="38"/>
      <c r="EW265" s="39"/>
      <c r="EX265" s="39"/>
      <c r="EY265" s="38"/>
      <c r="EZ265" s="39"/>
      <c r="FA265" s="39"/>
      <c r="FB265" s="38"/>
      <c r="FC265" s="39"/>
      <c r="FD265" s="39"/>
      <c r="FE265" s="38"/>
      <c r="FF265" s="39"/>
      <c r="FG265" s="39"/>
      <c r="FH265" s="38"/>
      <c r="FI265" s="39"/>
      <c r="FJ265" s="39"/>
      <c r="FK265" s="38"/>
      <c r="FL265" s="39"/>
      <c r="FM265" s="39"/>
      <c r="FN265" s="38"/>
      <c r="FO265" s="39"/>
      <c r="FP265" s="39"/>
      <c r="FQ265" s="38"/>
      <c r="FR265" s="39"/>
      <c r="FS265" s="39"/>
      <c r="FT265" s="38"/>
      <c r="FU265" s="39"/>
      <c r="FV265" s="39"/>
      <c r="FW265" s="38"/>
      <c r="FX265" s="39"/>
      <c r="FY265" s="39"/>
      <c r="FZ265" s="38"/>
      <c r="GA265" s="39"/>
      <c r="GB265" s="39"/>
      <c r="GC265" s="38"/>
      <c r="GD265" s="39"/>
      <c r="GE265" s="39"/>
      <c r="GF265" s="38"/>
      <c r="GG265" s="39"/>
      <c r="GH265" s="39"/>
      <c r="GI265" s="38"/>
      <c r="GJ265" s="39"/>
      <c r="GK265" s="39"/>
      <c r="GL265" s="38"/>
      <c r="GM265" s="39"/>
      <c r="GN265" s="39"/>
      <c r="GO265" s="38"/>
      <c r="GP265" s="39"/>
      <c r="GQ265" s="39"/>
      <c r="GR265" s="38"/>
      <c r="GS265" s="39"/>
      <c r="GT265" s="39"/>
      <c r="GU265" s="38"/>
      <c r="GV265" s="39"/>
      <c r="GW265" s="39"/>
      <c r="GX265" s="38"/>
      <c r="GY265" s="39"/>
      <c r="GZ265" s="39"/>
      <c r="HA265" s="38"/>
      <c r="HB265" s="39"/>
      <c r="HC265" s="39"/>
      <c r="HD265" s="38"/>
      <c r="HE265" s="39"/>
      <c r="HF265" s="39"/>
      <c r="HG265" s="38"/>
      <c r="HH265" s="39"/>
      <c r="HI265" s="39"/>
      <c r="HJ265" s="38"/>
      <c r="HK265" s="39"/>
      <c r="HL265" s="39"/>
      <c r="HM265" s="38"/>
      <c r="HN265" s="39"/>
      <c r="HO265" s="39"/>
      <c r="HP265" s="38"/>
      <c r="HQ265" s="39"/>
      <c r="HR265" s="39"/>
      <c r="HS265" s="38"/>
      <c r="HT265" s="39"/>
      <c r="HU265" s="39"/>
      <c r="HV265" s="38"/>
      <c r="HW265" s="39"/>
      <c r="HX265" s="39"/>
      <c r="HY265" s="38"/>
      <c r="HZ265" s="39"/>
      <c r="IA265" s="39"/>
      <c r="IB265" s="38"/>
      <c r="IC265" s="39"/>
      <c r="ID265" s="39"/>
      <c r="IE265" s="38"/>
      <c r="IF265" s="39"/>
      <c r="IG265" s="39"/>
      <c r="IH265" s="38"/>
      <c r="II265" s="39"/>
      <c r="IJ265" s="39"/>
      <c r="IK265" s="38"/>
      <c r="IL265" s="39"/>
      <c r="IM265" s="39"/>
      <c r="IN265" s="38"/>
      <c r="IO265" s="39"/>
    </row>
    <row r="266" spans="1:249" ht="15" x14ac:dyDescent="0.25">
      <c r="A266" s="21" t="s">
        <v>11</v>
      </c>
      <c r="B266" s="27">
        <f>SUM(B263:B265)</f>
        <v>385413.22000000003</v>
      </c>
      <c r="C266" s="27">
        <f>SUM(C263:C265)</f>
        <v>197699.14</v>
      </c>
      <c r="D266" s="23">
        <f t="shared" si="37"/>
        <v>-0.48704629280749634</v>
      </c>
      <c r="E266" s="3"/>
      <c r="F266" s="17"/>
    </row>
    <row r="267" spans="1:249" ht="14.25" x14ac:dyDescent="0.2">
      <c r="A267" s="18"/>
      <c r="B267" s="40"/>
      <c r="C267" s="40"/>
      <c r="D267" s="25"/>
      <c r="E267" s="3"/>
      <c r="F267" s="17"/>
    </row>
    <row r="268" spans="1:249" ht="14.25" x14ac:dyDescent="0.2">
      <c r="A268" s="13" t="s">
        <v>192</v>
      </c>
      <c r="B268" s="14">
        <f>[1]Distribution!J328</f>
        <v>719303.83</v>
      </c>
      <c r="C268" s="14">
        <f>[1]Distribution!K328</f>
        <v>409937.94</v>
      </c>
      <c r="D268" s="15"/>
      <c r="E268" s="3"/>
      <c r="F268" s="17"/>
    </row>
    <row r="269" spans="1:249" ht="14.25" x14ac:dyDescent="0.2">
      <c r="A269" s="18" t="s">
        <v>193</v>
      </c>
      <c r="B269" s="14">
        <f>[1]Distribution!J329</f>
        <v>0</v>
      </c>
      <c r="C269" s="14">
        <f>[1]Distribution!K329</f>
        <v>0</v>
      </c>
      <c r="D269" s="15"/>
      <c r="E269" s="3"/>
      <c r="F269" s="17"/>
    </row>
    <row r="270" spans="1:249" ht="14.25" x14ac:dyDescent="0.2">
      <c r="A270" s="18" t="s">
        <v>194</v>
      </c>
      <c r="B270" s="14" t="str">
        <f>[1]Distribution!J334</f>
        <v>D</v>
      </c>
      <c r="C270" s="14">
        <f>[1]Distribution!K334</f>
        <v>605.58000000000004</v>
      </c>
      <c r="D270" s="15"/>
      <c r="E270" s="3"/>
      <c r="F270" s="17"/>
    </row>
    <row r="271" spans="1:249" ht="14.25" x14ac:dyDescent="0.2">
      <c r="A271" s="18" t="s">
        <v>195</v>
      </c>
      <c r="B271" s="14">
        <f>[1]Distribution!J335</f>
        <v>30285.29</v>
      </c>
      <c r="C271" s="14">
        <f>[1]Distribution!K335</f>
        <v>7.74</v>
      </c>
      <c r="D271" s="15"/>
      <c r="E271" s="3"/>
      <c r="F271" s="17"/>
    </row>
    <row r="272" spans="1:249" ht="14.25" x14ac:dyDescent="0.2">
      <c r="A272" s="18" t="s">
        <v>196</v>
      </c>
      <c r="B272" s="14">
        <f>[1]Distribution!J336</f>
        <v>59545.86</v>
      </c>
      <c r="C272" s="14">
        <f>[1]Distribution!K336</f>
        <v>43898.17</v>
      </c>
      <c r="D272" s="15"/>
      <c r="E272" s="3"/>
      <c r="F272" s="17"/>
    </row>
    <row r="273" spans="1:249" ht="14.25" x14ac:dyDescent="0.2">
      <c r="A273" s="18" t="s">
        <v>197</v>
      </c>
      <c r="B273" s="14">
        <f>[1]Distribution!J338</f>
        <v>13332.63</v>
      </c>
      <c r="C273" s="14">
        <f>[1]Distribution!K338</f>
        <v>5427.38</v>
      </c>
      <c r="D273" s="15"/>
      <c r="E273" s="3"/>
      <c r="F273" s="17"/>
    </row>
    <row r="274" spans="1:249" ht="14.25" x14ac:dyDescent="0.2">
      <c r="A274" s="18" t="s">
        <v>198</v>
      </c>
      <c r="B274" s="14">
        <f>[1]Distribution!J339</f>
        <v>153889.32999999999</v>
      </c>
      <c r="C274" s="14">
        <f>[1]Distribution!K339</f>
        <v>89813.43</v>
      </c>
      <c r="D274" s="15">
        <f t="shared" ref="D274:D277" si="38">C274/B274-1</f>
        <v>-0.41637649601827498</v>
      </c>
      <c r="E274" s="3"/>
      <c r="F274" s="17"/>
    </row>
    <row r="275" spans="1:249" ht="14.25" x14ac:dyDescent="0.2">
      <c r="A275" s="18" t="s">
        <v>199</v>
      </c>
      <c r="B275" s="14">
        <f>[1]Distribution!J341</f>
        <v>651978.36</v>
      </c>
      <c r="C275" s="14">
        <f>[1]Distribution!K341</f>
        <v>355871.3</v>
      </c>
      <c r="D275" s="15">
        <f t="shared" si="38"/>
        <v>-0.45416700640186891</v>
      </c>
      <c r="E275" s="3"/>
      <c r="F275" s="17"/>
    </row>
    <row r="276" spans="1:249" ht="14.25" x14ac:dyDescent="0.2">
      <c r="A276" s="37" t="s">
        <v>200</v>
      </c>
      <c r="B276" s="14">
        <f>[1]Distribution!J342</f>
        <v>15175.84</v>
      </c>
      <c r="C276" s="14">
        <f>[1]Distribution!K342</f>
        <v>8601.49</v>
      </c>
      <c r="D276" s="20"/>
      <c r="E276" s="38"/>
      <c r="F276" s="17"/>
      <c r="G276" s="39"/>
      <c r="H276" s="38"/>
      <c r="I276" s="39"/>
      <c r="J276" s="39"/>
      <c r="K276" s="38"/>
      <c r="L276" s="39"/>
      <c r="M276" s="39"/>
      <c r="N276" s="38"/>
      <c r="O276" s="39"/>
      <c r="P276" s="39"/>
      <c r="Q276" s="38"/>
      <c r="R276" s="39"/>
      <c r="S276" s="39"/>
      <c r="T276" s="38"/>
      <c r="U276" s="39"/>
      <c r="V276" s="39"/>
      <c r="W276" s="38"/>
      <c r="X276" s="39"/>
      <c r="Y276" s="39"/>
      <c r="Z276" s="38"/>
      <c r="AA276" s="39"/>
      <c r="AB276" s="39"/>
      <c r="AC276" s="38"/>
      <c r="AD276" s="39"/>
      <c r="AE276" s="39"/>
      <c r="AF276" s="38"/>
      <c r="AG276" s="39"/>
      <c r="AH276" s="39"/>
      <c r="AI276" s="38"/>
      <c r="AJ276" s="39"/>
      <c r="AK276" s="39"/>
      <c r="AL276" s="38"/>
      <c r="AM276" s="39"/>
      <c r="AN276" s="39"/>
      <c r="AO276" s="38"/>
      <c r="AP276" s="39"/>
      <c r="AQ276" s="39"/>
      <c r="AR276" s="38"/>
      <c r="AS276" s="39"/>
      <c r="AT276" s="39"/>
      <c r="AU276" s="38"/>
      <c r="AV276" s="39"/>
      <c r="AW276" s="39"/>
      <c r="AX276" s="38"/>
      <c r="AY276" s="39"/>
      <c r="AZ276" s="39"/>
      <c r="BA276" s="38"/>
      <c r="BB276" s="39"/>
      <c r="BC276" s="39"/>
      <c r="BD276" s="38"/>
      <c r="BE276" s="39"/>
      <c r="BF276" s="39"/>
      <c r="BG276" s="38"/>
      <c r="BH276" s="39"/>
      <c r="BI276" s="39"/>
      <c r="BJ276" s="38"/>
      <c r="BK276" s="39"/>
      <c r="BL276" s="39"/>
      <c r="BM276" s="38"/>
      <c r="BN276" s="39"/>
      <c r="BO276" s="39"/>
      <c r="BP276" s="38"/>
      <c r="BQ276" s="39"/>
      <c r="BR276" s="39"/>
      <c r="BS276" s="38"/>
      <c r="BT276" s="39"/>
      <c r="BU276" s="39"/>
      <c r="BV276" s="38"/>
      <c r="BW276" s="39"/>
      <c r="BX276" s="39"/>
      <c r="BY276" s="38"/>
      <c r="BZ276" s="39"/>
      <c r="CA276" s="39"/>
      <c r="CB276" s="38"/>
      <c r="CC276" s="39"/>
      <c r="CD276" s="39"/>
      <c r="CE276" s="38"/>
      <c r="CF276" s="39"/>
      <c r="CG276" s="39"/>
      <c r="CH276" s="38"/>
      <c r="CI276" s="39"/>
      <c r="CJ276" s="39"/>
      <c r="CK276" s="38"/>
      <c r="CL276" s="39"/>
      <c r="CM276" s="39"/>
      <c r="CN276" s="38"/>
      <c r="CO276" s="39"/>
      <c r="CP276" s="39"/>
      <c r="CQ276" s="38"/>
      <c r="CR276" s="39"/>
      <c r="CS276" s="39"/>
      <c r="CT276" s="38"/>
      <c r="CU276" s="39"/>
      <c r="CV276" s="39"/>
      <c r="CW276" s="38"/>
      <c r="CX276" s="39"/>
      <c r="CY276" s="39"/>
      <c r="CZ276" s="38"/>
      <c r="DA276" s="39"/>
      <c r="DB276" s="39"/>
      <c r="DC276" s="38"/>
      <c r="DD276" s="39"/>
      <c r="DE276" s="39"/>
      <c r="DF276" s="38"/>
      <c r="DG276" s="39"/>
      <c r="DH276" s="39"/>
      <c r="DI276" s="38"/>
      <c r="DJ276" s="39"/>
      <c r="DK276" s="39"/>
      <c r="DL276" s="38"/>
      <c r="DM276" s="39"/>
      <c r="DN276" s="39"/>
      <c r="DO276" s="38"/>
      <c r="DP276" s="39"/>
      <c r="DQ276" s="39"/>
      <c r="DR276" s="38"/>
      <c r="DS276" s="39"/>
      <c r="DT276" s="39"/>
      <c r="DU276" s="38"/>
      <c r="DV276" s="39"/>
      <c r="DW276" s="39"/>
      <c r="DX276" s="38"/>
      <c r="DY276" s="39"/>
      <c r="DZ276" s="39"/>
      <c r="EA276" s="38"/>
      <c r="EB276" s="39"/>
      <c r="EC276" s="39"/>
      <c r="ED276" s="38"/>
      <c r="EE276" s="39"/>
      <c r="EF276" s="39"/>
      <c r="EG276" s="38"/>
      <c r="EH276" s="39"/>
      <c r="EI276" s="39"/>
      <c r="EJ276" s="38"/>
      <c r="EK276" s="39"/>
      <c r="EL276" s="39"/>
      <c r="EM276" s="38"/>
      <c r="EN276" s="39"/>
      <c r="EO276" s="39"/>
      <c r="EP276" s="38"/>
      <c r="EQ276" s="39"/>
      <c r="ER276" s="39"/>
      <c r="ES276" s="38"/>
      <c r="ET276" s="39"/>
      <c r="EU276" s="39"/>
      <c r="EV276" s="38"/>
      <c r="EW276" s="39"/>
      <c r="EX276" s="39"/>
      <c r="EY276" s="38"/>
      <c r="EZ276" s="39"/>
      <c r="FA276" s="39"/>
      <c r="FB276" s="38"/>
      <c r="FC276" s="39"/>
      <c r="FD276" s="39"/>
      <c r="FE276" s="38"/>
      <c r="FF276" s="39"/>
      <c r="FG276" s="39"/>
      <c r="FH276" s="38"/>
      <c r="FI276" s="39"/>
      <c r="FJ276" s="39"/>
      <c r="FK276" s="38"/>
      <c r="FL276" s="39"/>
      <c r="FM276" s="39"/>
      <c r="FN276" s="38"/>
      <c r="FO276" s="39"/>
      <c r="FP276" s="39"/>
      <c r="FQ276" s="38"/>
      <c r="FR276" s="39"/>
      <c r="FS276" s="39"/>
      <c r="FT276" s="38"/>
      <c r="FU276" s="39"/>
      <c r="FV276" s="39"/>
      <c r="FW276" s="38"/>
      <c r="FX276" s="39"/>
      <c r="FY276" s="39"/>
      <c r="FZ276" s="38"/>
      <c r="GA276" s="39"/>
      <c r="GB276" s="39"/>
      <c r="GC276" s="38"/>
      <c r="GD276" s="39"/>
      <c r="GE276" s="39"/>
      <c r="GF276" s="38"/>
      <c r="GG276" s="39"/>
      <c r="GH276" s="39"/>
      <c r="GI276" s="38"/>
      <c r="GJ276" s="39"/>
      <c r="GK276" s="39"/>
      <c r="GL276" s="38"/>
      <c r="GM276" s="39"/>
      <c r="GN276" s="39"/>
      <c r="GO276" s="38"/>
      <c r="GP276" s="39"/>
      <c r="GQ276" s="39"/>
      <c r="GR276" s="38"/>
      <c r="GS276" s="39"/>
      <c r="GT276" s="39"/>
      <c r="GU276" s="38"/>
      <c r="GV276" s="39"/>
      <c r="GW276" s="39"/>
      <c r="GX276" s="38"/>
      <c r="GY276" s="39"/>
      <c r="GZ276" s="39"/>
      <c r="HA276" s="38"/>
      <c r="HB276" s="39"/>
      <c r="HC276" s="39"/>
      <c r="HD276" s="38"/>
      <c r="HE276" s="39"/>
      <c r="HF276" s="39"/>
      <c r="HG276" s="38"/>
      <c r="HH276" s="39"/>
      <c r="HI276" s="39"/>
      <c r="HJ276" s="38"/>
      <c r="HK276" s="39"/>
      <c r="HL276" s="39"/>
      <c r="HM276" s="38"/>
      <c r="HN276" s="39"/>
      <c r="HO276" s="39"/>
      <c r="HP276" s="38"/>
      <c r="HQ276" s="39"/>
      <c r="HR276" s="39"/>
      <c r="HS276" s="38"/>
      <c r="HT276" s="39"/>
      <c r="HU276" s="39"/>
      <c r="HV276" s="38"/>
      <c r="HW276" s="39"/>
      <c r="HX276" s="39"/>
      <c r="HY276" s="38"/>
      <c r="HZ276" s="39"/>
      <c r="IA276" s="39"/>
      <c r="IB276" s="38"/>
      <c r="IC276" s="39"/>
      <c r="ID276" s="39"/>
      <c r="IE276" s="38"/>
      <c r="IF276" s="39"/>
      <c r="IG276" s="39"/>
      <c r="IH276" s="38"/>
      <c r="II276" s="39"/>
      <c r="IJ276" s="39"/>
      <c r="IK276" s="38"/>
      <c r="IL276" s="39"/>
      <c r="IM276" s="39"/>
      <c r="IN276" s="38"/>
      <c r="IO276" s="39"/>
    </row>
    <row r="277" spans="1:249" ht="15" x14ac:dyDescent="0.25">
      <c r="A277" s="21" t="s">
        <v>11</v>
      </c>
      <c r="B277" s="22">
        <f>SUM(B268:B276)</f>
        <v>1643511.14</v>
      </c>
      <c r="C277" s="22">
        <f>SUM(C268:C276)</f>
        <v>914163.03</v>
      </c>
      <c r="D277" s="23">
        <f t="shared" si="38"/>
        <v>-0.44377436346430843</v>
      </c>
      <c r="E277" s="3"/>
      <c r="F277" s="17"/>
    </row>
    <row r="278" spans="1:249" ht="14.25" x14ac:dyDescent="0.2">
      <c r="A278" s="18"/>
      <c r="B278" s="41"/>
      <c r="C278" s="28"/>
      <c r="D278" s="25"/>
      <c r="E278" s="3"/>
      <c r="F278" s="17"/>
    </row>
    <row r="279" spans="1:249" s="44" customFormat="1" ht="14.25" x14ac:dyDescent="0.2">
      <c r="A279" s="42"/>
      <c r="B279" s="14"/>
      <c r="C279" s="43"/>
      <c r="D279" s="15"/>
      <c r="F279" s="17"/>
    </row>
    <row r="280" spans="1:249" ht="15.75" thickBot="1" x14ac:dyDescent="0.3">
      <c r="A280" s="75" t="s">
        <v>201</v>
      </c>
      <c r="B280" s="75"/>
      <c r="C280" s="75"/>
      <c r="D280" s="75"/>
      <c r="E280" s="3"/>
      <c r="F280" s="17"/>
    </row>
    <row r="281" spans="1:249" ht="15" x14ac:dyDescent="0.25">
      <c r="A281" s="45"/>
      <c r="B281" s="46"/>
      <c r="C281" s="46"/>
      <c r="D281" s="45"/>
      <c r="E281" s="3"/>
      <c r="F281" s="17"/>
    </row>
    <row r="282" spans="1:249" ht="15" x14ac:dyDescent="0.25">
      <c r="A282" s="47" t="s">
        <v>202</v>
      </c>
      <c r="B282" s="48">
        <f>[1]InpC!F12</f>
        <v>2019</v>
      </c>
      <c r="C282" s="48">
        <f>[1]InpC!F11</f>
        <v>2020</v>
      </c>
      <c r="D282" s="49" t="s">
        <v>6</v>
      </c>
      <c r="E282" s="3"/>
      <c r="F282" s="17"/>
    </row>
    <row r="283" spans="1:249" ht="14.25" x14ac:dyDescent="0.2">
      <c r="A283" s="36"/>
      <c r="B283" s="28"/>
      <c r="C283" s="28"/>
      <c r="D283" s="25"/>
      <c r="E283" s="3"/>
      <c r="F283" s="17"/>
    </row>
    <row r="284" spans="1:249" ht="15" x14ac:dyDescent="0.25">
      <c r="A284" s="31" t="s">
        <v>11</v>
      </c>
      <c r="B284" s="27">
        <f>SUM(B12,B17,B24,B32,B38,B45,B49,B57,B62,B66,B71,B75,B86,B95,B101,B105,B110,B117,B124,B130,B137,B144,B148,B162,B169,B177,B192,B196,B204,B209,B222,B230,B237,B244,B247,B253,B261,B266,B277)</f>
        <v>54539845.449999996</v>
      </c>
      <c r="C284" s="27">
        <f>SUM(C12,C17,C24,C32,C38,C45,C49,C57,C62,C66,C71,C75,C86,C95,C101,C105,C110,C117,C124,C130,C137,C144,C148,C162,C169,C177,C192,C196,C204,C209,C222,C230,C237,C244,C247,C253,C261,C266,C277)</f>
        <v>39871073.889999993</v>
      </c>
      <c r="D284" s="23">
        <f t="shared" ref="D284" si="39">C284/B284-1</f>
        <v>-0.26895513617558309</v>
      </c>
      <c r="E284" s="3"/>
      <c r="F284" s="17"/>
    </row>
    <row r="285" spans="1:249" ht="12.75" x14ac:dyDescent="0.2">
      <c r="A285" s="50"/>
      <c r="B285" s="51"/>
      <c r="C285" s="51"/>
      <c r="D285" s="52"/>
      <c r="F285" s="17"/>
    </row>
    <row r="286" spans="1:249" ht="12.75" x14ac:dyDescent="0.2">
      <c r="A286" s="53"/>
      <c r="B286" s="54"/>
      <c r="C286" s="54"/>
      <c r="F286" s="17"/>
    </row>
    <row r="287" spans="1:249" ht="12.75" x14ac:dyDescent="0.2">
      <c r="A287" s="56" t="s">
        <v>203</v>
      </c>
      <c r="B287" s="57"/>
      <c r="C287" s="57"/>
      <c r="F287" s="17"/>
    </row>
    <row r="288" spans="1:249" ht="12.75" x14ac:dyDescent="0.2">
      <c r="A288" s="58" t="s">
        <v>204</v>
      </c>
      <c r="B288" s="59"/>
      <c r="C288" s="60"/>
      <c r="D288" s="61"/>
      <c r="F288" s="17"/>
    </row>
    <row r="289" spans="1:6" ht="12.75" x14ac:dyDescent="0.2">
      <c r="A289" s="62" t="s">
        <v>205</v>
      </c>
      <c r="B289" s="59"/>
      <c r="C289" s="60"/>
      <c r="D289" s="61"/>
      <c r="F289" s="17"/>
    </row>
    <row r="290" spans="1:6" ht="24.75" customHeight="1" x14ac:dyDescent="0.2">
      <c r="A290" s="70" t="s">
        <v>206</v>
      </c>
      <c r="B290" s="70"/>
      <c r="C290" s="70"/>
      <c r="D290" s="70"/>
      <c r="E290" s="69"/>
      <c r="F290" s="69"/>
    </row>
    <row r="291" spans="1:6" ht="12.75" x14ac:dyDescent="0.2">
      <c r="A291" s="53"/>
      <c r="B291" s="57"/>
      <c r="C291" s="57"/>
      <c r="F291" s="17"/>
    </row>
    <row r="292" spans="1:6" ht="12.75" x14ac:dyDescent="0.2">
      <c r="A292" s="53"/>
      <c r="B292" s="57"/>
      <c r="C292" s="57"/>
      <c r="F292" s="17"/>
    </row>
    <row r="293" spans="1:6" ht="12.75" x14ac:dyDescent="0.2">
      <c r="A293" s="53"/>
      <c r="B293" s="57"/>
      <c r="C293" s="57"/>
      <c r="F293" s="17"/>
    </row>
    <row r="294" spans="1:6" ht="12.75" x14ac:dyDescent="0.2">
      <c r="A294" s="53"/>
      <c r="B294" s="57"/>
      <c r="C294" s="57"/>
      <c r="F294" s="17"/>
    </row>
    <row r="295" spans="1:6" ht="12.75" x14ac:dyDescent="0.2">
      <c r="A295" s="53"/>
      <c r="B295" s="57"/>
      <c r="C295" s="57"/>
      <c r="F295" s="17"/>
    </row>
    <row r="296" spans="1:6" ht="12.75" x14ac:dyDescent="0.2">
      <c r="A296" s="53"/>
      <c r="B296" s="57"/>
      <c r="C296" s="57"/>
      <c r="F296" s="17"/>
    </row>
    <row r="297" spans="1:6" ht="12.75" x14ac:dyDescent="0.2">
      <c r="A297" s="53"/>
      <c r="B297" s="57"/>
      <c r="C297" s="57"/>
      <c r="F297" s="17"/>
    </row>
    <row r="298" spans="1:6" ht="12.75" x14ac:dyDescent="0.2">
      <c r="A298" s="53"/>
      <c r="B298" s="57"/>
      <c r="C298" s="57"/>
      <c r="F298" s="17"/>
    </row>
    <row r="299" spans="1:6" ht="12.75" x14ac:dyDescent="0.2">
      <c r="A299" s="53"/>
      <c r="B299" s="57"/>
      <c r="C299" s="57"/>
      <c r="F299" s="17"/>
    </row>
    <row r="300" spans="1:6" ht="12.75" x14ac:dyDescent="0.2">
      <c r="A300" s="53"/>
      <c r="B300" s="57"/>
      <c r="C300" s="57"/>
      <c r="F300" s="17"/>
    </row>
    <row r="301" spans="1:6" ht="12.75" x14ac:dyDescent="0.2">
      <c r="A301" s="53"/>
      <c r="B301" s="57"/>
      <c r="C301" s="57"/>
      <c r="F301" s="17"/>
    </row>
    <row r="302" spans="1:6" ht="12.75" x14ac:dyDescent="0.2">
      <c r="A302" s="53"/>
      <c r="B302" s="57"/>
      <c r="C302" s="57"/>
      <c r="F302" s="17"/>
    </row>
    <row r="303" spans="1:6" ht="12.75" x14ac:dyDescent="0.2">
      <c r="A303" s="53"/>
      <c r="B303" s="57"/>
      <c r="C303" s="57"/>
      <c r="F303" s="17"/>
    </row>
    <row r="304" spans="1:6" ht="12.75" x14ac:dyDescent="0.2">
      <c r="A304" s="53"/>
      <c r="B304" s="57"/>
      <c r="C304" s="57"/>
      <c r="F304" s="17"/>
    </row>
    <row r="305" spans="1:6" ht="12.75" x14ac:dyDescent="0.2">
      <c r="A305" s="53"/>
      <c r="B305" s="57"/>
      <c r="C305" s="57"/>
      <c r="F305" s="17"/>
    </row>
    <row r="306" spans="1:6" ht="12.75" x14ac:dyDescent="0.2">
      <c r="A306" s="53"/>
      <c r="B306" s="57"/>
      <c r="C306" s="57"/>
      <c r="F306" s="17"/>
    </row>
    <row r="307" spans="1:6" ht="12.75" x14ac:dyDescent="0.2">
      <c r="A307" s="53"/>
      <c r="B307" s="57"/>
      <c r="C307" s="57"/>
      <c r="F307" s="17"/>
    </row>
    <row r="308" spans="1:6" ht="12.75" x14ac:dyDescent="0.2">
      <c r="A308" s="53"/>
      <c r="B308" s="57"/>
      <c r="C308" s="57"/>
      <c r="F308" s="17"/>
    </row>
    <row r="309" spans="1:6" ht="12.75" x14ac:dyDescent="0.2">
      <c r="A309" s="53"/>
      <c r="B309" s="57"/>
      <c r="C309" s="57"/>
      <c r="F309" s="17"/>
    </row>
    <row r="310" spans="1:6" ht="12.75" x14ac:dyDescent="0.2">
      <c r="A310" s="53"/>
      <c r="B310" s="57"/>
      <c r="C310" s="57"/>
      <c r="F310" s="17"/>
    </row>
    <row r="311" spans="1:6" ht="12.75" x14ac:dyDescent="0.2">
      <c r="A311" s="53"/>
      <c r="B311" s="57"/>
      <c r="C311" s="57"/>
      <c r="F311" s="17"/>
    </row>
    <row r="312" spans="1:6" ht="12.75" x14ac:dyDescent="0.2">
      <c r="A312" s="53"/>
      <c r="B312" s="57"/>
      <c r="C312" s="57"/>
      <c r="F312" s="17"/>
    </row>
    <row r="313" spans="1:6" ht="12.75" x14ac:dyDescent="0.2">
      <c r="A313" s="53"/>
      <c r="B313" s="57"/>
      <c r="C313" s="57"/>
      <c r="F313" s="17"/>
    </row>
    <row r="314" spans="1:6" ht="12.75" x14ac:dyDescent="0.2">
      <c r="A314" s="53"/>
      <c r="B314" s="57"/>
      <c r="C314" s="57"/>
      <c r="F314" s="17"/>
    </row>
    <row r="315" spans="1:6" ht="12.75" x14ac:dyDescent="0.2">
      <c r="A315" s="53"/>
      <c r="B315" s="57"/>
      <c r="C315" s="57"/>
      <c r="F315" s="17"/>
    </row>
    <row r="316" spans="1:6" ht="12.75" x14ac:dyDescent="0.2">
      <c r="A316" s="53"/>
      <c r="B316" s="57"/>
      <c r="C316" s="57"/>
      <c r="F316" s="17"/>
    </row>
    <row r="317" spans="1:6" ht="12.75" x14ac:dyDescent="0.2">
      <c r="A317" s="53"/>
      <c r="B317" s="57"/>
      <c r="C317" s="57"/>
      <c r="F317" s="17"/>
    </row>
    <row r="318" spans="1:6" ht="12.75" x14ac:dyDescent="0.2">
      <c r="A318" s="53"/>
      <c r="B318" s="57"/>
      <c r="C318" s="57"/>
      <c r="F318" s="17"/>
    </row>
    <row r="319" spans="1:6" ht="12.75" x14ac:dyDescent="0.2">
      <c r="A319" s="53"/>
      <c r="B319" s="57"/>
      <c r="C319" s="57"/>
      <c r="F319" s="17"/>
    </row>
    <row r="320" spans="1:6" ht="12.75" x14ac:dyDescent="0.2">
      <c r="A320" s="53"/>
      <c r="B320" s="57"/>
      <c r="C320" s="57"/>
      <c r="F320" s="17"/>
    </row>
    <row r="321" spans="1:6" ht="12.75" x14ac:dyDescent="0.2">
      <c r="A321" s="53"/>
      <c r="B321" s="57"/>
      <c r="C321" s="57"/>
      <c r="F321" s="17"/>
    </row>
    <row r="322" spans="1:6" ht="12.75" x14ac:dyDescent="0.2">
      <c r="A322" s="53"/>
      <c r="B322" s="57"/>
      <c r="C322" s="57"/>
      <c r="F322" s="17"/>
    </row>
    <row r="323" spans="1:6" ht="12.75" x14ac:dyDescent="0.2">
      <c r="F323" s="17"/>
    </row>
    <row r="324" spans="1:6" ht="12.75" x14ac:dyDescent="0.2">
      <c r="F324" s="17"/>
    </row>
    <row r="325" spans="1:6" ht="12.75" x14ac:dyDescent="0.2">
      <c r="F325" s="17"/>
    </row>
    <row r="326" spans="1:6" ht="12.75" x14ac:dyDescent="0.2">
      <c r="F326" s="17"/>
    </row>
    <row r="327" spans="1:6" ht="12.75" x14ac:dyDescent="0.2">
      <c r="F327" s="17"/>
    </row>
    <row r="328" spans="1:6" ht="12.75" x14ac:dyDescent="0.2">
      <c r="F328" s="17"/>
    </row>
    <row r="329" spans="1:6" ht="12.75" x14ac:dyDescent="0.2">
      <c r="F329" s="17"/>
    </row>
    <row r="330" spans="1:6" ht="12.75" x14ac:dyDescent="0.2">
      <c r="F330" s="17"/>
    </row>
    <row r="331" spans="1:6" ht="12.75" x14ac:dyDescent="0.2">
      <c r="F331" s="17"/>
    </row>
    <row r="332" spans="1:6" ht="12.75" x14ac:dyDescent="0.2">
      <c r="F332" s="17"/>
    </row>
    <row r="333" spans="1:6" ht="12.75" x14ac:dyDescent="0.2">
      <c r="F333" s="17"/>
    </row>
    <row r="334" spans="1:6" ht="12.75" x14ac:dyDescent="0.2">
      <c r="F334" s="17"/>
    </row>
    <row r="335" spans="1:6" ht="12.75" x14ac:dyDescent="0.2">
      <c r="F335" s="17"/>
    </row>
    <row r="336" spans="1:6" ht="12.75" x14ac:dyDescent="0.2">
      <c r="F336" s="17"/>
    </row>
    <row r="337" spans="6:6" ht="12.75" x14ac:dyDescent="0.2">
      <c r="F337" s="17"/>
    </row>
    <row r="338" spans="6:6" ht="12.75" x14ac:dyDescent="0.2">
      <c r="F338" s="17"/>
    </row>
    <row r="339" spans="6:6" ht="12.75" x14ac:dyDescent="0.2">
      <c r="F339" s="17"/>
    </row>
    <row r="340" spans="6:6" ht="12.75" x14ac:dyDescent="0.2">
      <c r="F340" s="17"/>
    </row>
    <row r="341" spans="6:6" ht="12.75" x14ac:dyDescent="0.2">
      <c r="F341" s="17"/>
    </row>
  </sheetData>
  <mergeCells count="7">
    <mergeCell ref="A290:D290"/>
    <mergeCell ref="A1:D1"/>
    <mergeCell ref="A2:D2"/>
    <mergeCell ref="A3:D3"/>
    <mergeCell ref="A4:D4"/>
    <mergeCell ref="A5:D5"/>
    <mergeCell ref="A280:D280"/>
  </mergeCells>
  <printOptions horizontalCentered="1"/>
  <pageMargins left="0.25" right="0.25" top="1" bottom="1" header="0.5" footer="0.5"/>
  <pageSetup firstPageNumber="74" fitToHeight="0" orientation="portrait" useFirstPageNumber="1" r:id="rId1"/>
  <headerFooter alignWithMargins="0">
    <oddFooter>&amp;C&amp;"Arial,Regular"&amp;P&amp;R&amp;"Arial,Regular"August 2021</oddFooter>
  </headerFooter>
  <rowBreaks count="3" manualBreakCount="3">
    <brk id="80" max="16383" man="1"/>
    <brk id="192" max="16383" man="1"/>
    <brk id="2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L2 Internet</vt:lpstr>
      <vt:lpstr>'Table L2 Internet'!Print_Area</vt:lpstr>
      <vt:lpstr>'Table L2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Leech, Beth (DOR)</cp:lastModifiedBy>
  <cp:lastPrinted>2021-08-26T21:48:51Z</cp:lastPrinted>
  <dcterms:created xsi:type="dcterms:W3CDTF">2021-04-08T23:34:19Z</dcterms:created>
  <dcterms:modified xsi:type="dcterms:W3CDTF">2021-08-26T21:48:59Z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149db836d2a1499cadd96b6d70844522</vt:lpwstr>
  </property>
</Properties>
</file>