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8 &amp; 9" sheetId="1" r:id="rId1"/>
  </sheets>
  <definedNames>
    <definedName name="_xlnm.Print_Area" localSheetId="0">'8 &amp; 9'!$A$1:$M$64</definedName>
  </definedNames>
  <calcPr calcId="125725"/>
</workbook>
</file>

<file path=xl/calcChain.xml><?xml version="1.0" encoding="utf-8"?>
<calcChain xmlns="http://schemas.openxmlformats.org/spreadsheetml/2006/main">
  <c r="K56" i="1"/>
  <c r="I56"/>
  <c r="G56"/>
  <c r="F56"/>
  <c r="D56"/>
  <c r="C56"/>
  <c r="M54"/>
  <c r="E54" s="1"/>
  <c r="M53"/>
  <c r="L53"/>
  <c r="J53"/>
  <c r="H53"/>
  <c r="E53"/>
  <c r="M52"/>
  <c r="H52" s="1"/>
  <c r="E52"/>
  <c r="M51"/>
  <c r="L51" s="1"/>
  <c r="M49"/>
  <c r="L49" s="1"/>
  <c r="J49"/>
  <c r="H49"/>
  <c r="E49"/>
  <c r="M48"/>
  <c r="E48" s="1"/>
  <c r="M47"/>
  <c r="J47" s="1"/>
  <c r="M46"/>
  <c r="J46" s="1"/>
  <c r="H46"/>
  <c r="E46"/>
  <c r="M45"/>
  <c r="E45" s="1"/>
  <c r="M43"/>
  <c r="L43"/>
  <c r="J43"/>
  <c r="H43"/>
  <c r="E43"/>
  <c r="M42"/>
  <c r="H42" s="1"/>
  <c r="E42"/>
  <c r="M41"/>
  <c r="L41" s="1"/>
  <c r="M40"/>
  <c r="L40" s="1"/>
  <c r="J40"/>
  <c r="H40"/>
  <c r="E40"/>
  <c r="M39"/>
  <c r="E39" s="1"/>
  <c r="M33"/>
  <c r="J33" s="1"/>
  <c r="M32"/>
  <c r="J32" s="1"/>
  <c r="H32"/>
  <c r="E32"/>
  <c r="M31"/>
  <c r="E31" s="1"/>
  <c r="M30"/>
  <c r="L30"/>
  <c r="J30"/>
  <c r="H30"/>
  <c r="E30"/>
  <c r="M29"/>
  <c r="H29" s="1"/>
  <c r="E29"/>
  <c r="M27"/>
  <c r="E27" s="1"/>
  <c r="M26"/>
  <c r="L26" s="1"/>
  <c r="J26"/>
  <c r="H26"/>
  <c r="E26"/>
  <c r="M25"/>
  <c r="E25" s="1"/>
  <c r="M24"/>
  <c r="L24" s="1"/>
  <c r="M23"/>
  <c r="J23" s="1"/>
  <c r="H23"/>
  <c r="E23"/>
  <c r="M21"/>
  <c r="E21" s="1"/>
  <c r="M20"/>
  <c r="L20"/>
  <c r="J20"/>
  <c r="H20"/>
  <c r="E20"/>
  <c r="M19"/>
  <c r="H19" s="1"/>
  <c r="E19"/>
  <c r="M18"/>
  <c r="E18" s="1"/>
  <c r="M17"/>
  <c r="L17" s="1"/>
  <c r="J17"/>
  <c r="H17"/>
  <c r="E17"/>
  <c r="M15"/>
  <c r="E15" s="1"/>
  <c r="M14"/>
  <c r="J14" s="1"/>
  <c r="M13"/>
  <c r="J13" s="1"/>
  <c r="H13"/>
  <c r="E13"/>
  <c r="M12"/>
  <c r="E12" s="1"/>
  <c r="M11"/>
  <c r="L11"/>
  <c r="J11"/>
  <c r="H11"/>
  <c r="E11"/>
  <c r="M9"/>
  <c r="H9" s="1"/>
  <c r="E9"/>
  <c r="M8"/>
  <c r="L8" s="1"/>
  <c r="M7"/>
  <c r="L7" s="1"/>
  <c r="J7"/>
  <c r="H7"/>
  <c r="E7"/>
  <c r="M6"/>
  <c r="E6" s="1"/>
  <c r="M5"/>
  <c r="E5" s="1"/>
  <c r="L5" l="1"/>
  <c r="J5"/>
  <c r="L18"/>
  <c r="J24"/>
  <c r="L27"/>
  <c r="H5"/>
  <c r="J8"/>
  <c r="L12"/>
  <c r="H14"/>
  <c r="J18"/>
  <c r="L21"/>
  <c r="H24"/>
  <c r="J27"/>
  <c r="L31"/>
  <c r="H33"/>
  <c r="J41"/>
  <c r="L45"/>
  <c r="H47"/>
  <c r="J51"/>
  <c r="L54"/>
  <c r="M56"/>
  <c r="L6"/>
  <c r="H8"/>
  <c r="J12"/>
  <c r="E14"/>
  <c r="L15"/>
  <c r="H18"/>
  <c r="J21"/>
  <c r="E24"/>
  <c r="L25"/>
  <c r="H27"/>
  <c r="J31"/>
  <c r="E33"/>
  <c r="L39"/>
  <c r="H41"/>
  <c r="J45"/>
  <c r="E47"/>
  <c r="L48"/>
  <c r="H51"/>
  <c r="J54"/>
  <c r="J6"/>
  <c r="E8"/>
  <c r="L9"/>
  <c r="H12"/>
  <c r="J15"/>
  <c r="L19"/>
  <c r="H21"/>
  <c r="J25"/>
  <c r="L29"/>
  <c r="H31"/>
  <c r="J39"/>
  <c r="E41"/>
  <c r="L42"/>
  <c r="H45"/>
  <c r="J48"/>
  <c r="E51"/>
  <c r="L52"/>
  <c r="H54"/>
  <c r="H6"/>
  <c r="J9"/>
  <c r="L13"/>
  <c r="H15"/>
  <c r="J19"/>
  <c r="L23"/>
  <c r="H25"/>
  <c r="J29"/>
  <c r="L32"/>
  <c r="H39"/>
  <c r="J42"/>
  <c r="L46"/>
  <c r="H48"/>
  <c r="J52"/>
  <c r="L14"/>
  <c r="L33"/>
  <c r="L47"/>
</calcChain>
</file>

<file path=xl/sharedStrings.xml><?xml version="1.0" encoding="utf-8"?>
<sst xmlns="http://schemas.openxmlformats.org/spreadsheetml/2006/main" count="85" uniqueCount="61">
  <si>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</si>
  <si>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</si>
  <si>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</si>
  <si>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</si>
  <si>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</si>
  <si>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</si>
  <si>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</si>
  <si>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</si>
  <si>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</si>
  <si>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</si>
  <si>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</si>
  <si>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</si>
  <si>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</si>
  <si>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</si>
  <si>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</si>
  <si>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</si>
  <si>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</si>
  <si>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</si>
  <si>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</si>
  <si>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</si>
  <si>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</si>
  <si>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</si>
  <si>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</si>
  <si>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</si>
  <si>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</si>
  <si>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</si>
  <si>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</si>
  <si>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</si>
  <si>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</si>
  <si>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</si>
  <si>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</si>
  <si>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</si>
  <si>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</si>
  <si>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</si>
  <si>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</si>
  <si>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</si>
  <si>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r>
      <t>LEWIS</t>
    </r>
    <r>
      <rPr>
        <b/>
        <sz val="10"/>
        <rFont val="Arial"/>
        <family val="2"/>
      </rPr>
      <t xml:space="preserve"> </t>
    </r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</si>
  <si>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</si>
  <si>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</si>
  <si>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</si>
  <si>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</si>
  <si>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</si>
  <si>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</si>
  <si>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</si>
  <si>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</si>
  <si>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</si>
  <si>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</si>
  <si>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</si>
  <si>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</si>
  <si>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</si>
  <si>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</si>
  <si>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</si>
  <si>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</si>
  <si>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</si>
  <si>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</si>
  <si>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</si>
  <si>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>Note:</t>
  </si>
  <si>
    <t xml:space="preserve"> 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</si>
  <si>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</si>
  <si>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485-53-050).</t>
  </si>
  <si>
    <t xml:space="preserve">   - The source of this information is the 2013 Abstract Report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</si>
</sst>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/>
    <xf numFmtId="165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1" applyFill="1" applyBorder="1"/>
    <xf numFmtId="0" fontId="1" fillId="3" borderId="1" xfId="1" applyFill="1" applyBorder="1"/>
    <xf numFmtId="0" fontId="2" fillId="3" borderId="1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" fillId="3" borderId="2" xfId="1" applyFill="1" applyBorder="1"/>
    <xf numFmtId="0" fontId="1" fillId="0" borderId="0" xfId="1"/>
    <xf numFmtId="0" fontId="2" fillId="3" borderId="4" xfId="1" applyFont="1" applyFill="1" applyBorder="1"/>
    <xf numFmtId="0" fontId="2" fillId="3" borderId="5" xfId="1" applyFont="1" applyFill="1" applyBorder="1" applyAlignment="1">
      <alignment horizontal="centerContinuous"/>
    </xf>
    <xf numFmtId="0" fontId="2" fillId="3" borderId="6" xfId="1" applyFont="1" applyFill="1" applyBorder="1" applyAlignment="1">
      <alignment horizontal="centerContinuous"/>
    </xf>
    <xf numFmtId="0" fontId="2" fillId="3" borderId="7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8" xfId="1" applyFont="1" applyFill="1" applyBorder="1"/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164" fontId="2" fillId="3" borderId="14" xfId="1" applyNumberFormat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165" fontId="1" fillId="0" borderId="17" xfId="1" applyNumberFormat="1" applyFont="1" applyBorder="1" applyAlignment="1" applyProtection="1">
      <alignment horizontal="centerContinuous"/>
    </xf>
    <xf numFmtId="37" fontId="1" fillId="0" borderId="18" xfId="1" applyNumberFormat="1" applyFont="1" applyBorder="1" applyAlignment="1" applyProtection="1">
      <alignment horizontal="centerContinuous"/>
    </xf>
    <xf numFmtId="37" fontId="1" fillId="0" borderId="19" xfId="1" applyNumberFormat="1" applyFont="1" applyBorder="1" applyAlignment="1" applyProtection="1">
      <alignment horizontal="centerContinuous"/>
    </xf>
    <xf numFmtId="37" fontId="4" fillId="0" borderId="20" xfId="1" applyNumberFormat="1" applyFont="1" applyBorder="1" applyAlignment="1" applyProtection="1">
      <alignment horizontal="centerContinuous"/>
    </xf>
    <xf numFmtId="37" fontId="1" fillId="0" borderId="20" xfId="1" applyNumberFormat="1" applyFont="1" applyBorder="1" applyAlignment="1" applyProtection="1">
      <alignment horizontal="centerContinuous"/>
    </xf>
    <xf numFmtId="37" fontId="1" fillId="0" borderId="21" xfId="1" applyNumberFormat="1" applyFont="1" applyBorder="1" applyAlignment="1" applyProtection="1">
      <alignment horizontal="centerContinuous"/>
    </xf>
    <xf numFmtId="164" fontId="1" fillId="0" borderId="22" xfId="1" applyNumberFormat="1" applyFont="1" applyBorder="1" applyAlignment="1" applyProtection="1">
      <alignment horizontal="centerContinuous"/>
    </xf>
    <xf numFmtId="37" fontId="1" fillId="0" borderId="18" xfId="1" applyNumberFormat="1" applyFill="1" applyBorder="1" applyAlignment="1" applyProtection="1">
      <alignment horizontal="centerContinuous"/>
    </xf>
    <xf numFmtId="37" fontId="1" fillId="0" borderId="20" xfId="1" applyNumberFormat="1" applyFont="1" applyFill="1" applyBorder="1" applyAlignment="1" applyProtection="1">
      <alignment horizontal="centerContinuous"/>
    </xf>
    <xf numFmtId="37" fontId="1" fillId="0" borderId="23" xfId="1" applyNumberFormat="1" applyBorder="1" applyAlignment="1" applyProtection="1">
      <alignment horizontal="centerContinuous"/>
    </xf>
    <xf numFmtId="165" fontId="1" fillId="0" borderId="24" xfId="1" applyNumberFormat="1" applyFont="1" applyBorder="1" applyAlignment="1" applyProtection="1">
      <alignment horizontal="left"/>
    </xf>
    <xf numFmtId="37" fontId="1" fillId="0" borderId="25" xfId="2" applyNumberFormat="1" applyFont="1" applyFill="1" applyBorder="1" applyProtection="1"/>
    <xf numFmtId="37" fontId="1" fillId="0" borderId="26" xfId="2" applyNumberFormat="1" applyFont="1" applyFill="1" applyBorder="1" applyProtection="1"/>
    <xf numFmtId="9" fontId="5" fillId="0" borderId="27" xfId="1" applyNumberFormat="1" applyFont="1" applyBorder="1" applyAlignment="1" applyProtection="1">
      <alignment horizontal="right"/>
    </xf>
    <xf numFmtId="37" fontId="1" fillId="0" borderId="28" xfId="2" applyNumberFormat="1" applyFont="1" applyFill="1" applyBorder="1" applyProtection="1"/>
    <xf numFmtId="10" fontId="5" fillId="0" borderId="27" xfId="1" applyNumberFormat="1" applyFont="1" applyBorder="1" applyAlignment="1" applyProtection="1">
      <alignment horizontal="right"/>
    </xf>
    <xf numFmtId="37" fontId="1" fillId="0" borderId="29" xfId="1" applyNumberFormat="1" applyFont="1" applyBorder="1" applyProtection="1"/>
    <xf numFmtId="37" fontId="1" fillId="0" borderId="25" xfId="1" applyNumberFormat="1" applyFont="1" applyBorder="1" applyProtection="1"/>
    <xf numFmtId="37" fontId="1" fillId="0" borderId="26" xfId="1" applyNumberFormat="1" applyFont="1" applyBorder="1" applyAlignment="1" applyProtection="1">
      <alignment horizontal="right"/>
    </xf>
    <xf numFmtId="37" fontId="1" fillId="0" borderId="25" xfId="1" applyNumberFormat="1" applyFont="1" applyBorder="1" applyAlignment="1" applyProtection="1">
      <alignment horizontal="right"/>
    </xf>
    <xf numFmtId="0" fontId="1" fillId="0" borderId="0" xfId="1" applyBorder="1"/>
    <xf numFmtId="0" fontId="1" fillId="2" borderId="0" xfId="1" applyFont="1" applyFill="1" applyBorder="1" applyAlignment="1">
      <alignment textRotation="180"/>
    </xf>
    <xf numFmtId="0" fontId="1" fillId="2" borderId="0" xfId="1" applyFill="1" applyBorder="1" applyAlignment="1">
      <alignment horizontal="center" textRotation="180"/>
    </xf>
    <xf numFmtId="37" fontId="1" fillId="0" borderId="25" xfId="2" applyNumberFormat="1" applyFont="1" applyFill="1" applyBorder="1"/>
    <xf numFmtId="9" fontId="5" fillId="0" borderId="27" xfId="1" applyNumberFormat="1" applyFont="1" applyFill="1" applyBorder="1" applyAlignment="1" applyProtection="1">
      <alignment horizontal="right"/>
    </xf>
    <xf numFmtId="10" fontId="5" fillId="0" borderId="27" xfId="1" applyNumberFormat="1" applyFont="1" applyFill="1" applyBorder="1" applyAlignment="1" applyProtection="1">
      <alignment horizontal="right"/>
    </xf>
    <xf numFmtId="37" fontId="1" fillId="0" borderId="26" xfId="2" applyNumberFormat="1" applyFont="1" applyFill="1" applyBorder="1" applyAlignment="1" applyProtection="1">
      <alignment horizontal="right"/>
    </xf>
    <xf numFmtId="37" fontId="1" fillId="0" borderId="28" xfId="2" applyNumberFormat="1" applyFont="1" applyFill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left"/>
    </xf>
    <xf numFmtId="37" fontId="1" fillId="0" borderId="31" xfId="1" applyNumberFormat="1" applyFont="1" applyBorder="1" applyAlignment="1" applyProtection="1">
      <alignment horizontal="right"/>
    </xf>
    <xf numFmtId="37" fontId="1" fillId="0" borderId="32" xfId="1" applyNumberFormat="1" applyFont="1" applyBorder="1" applyAlignment="1" applyProtection="1">
      <alignment horizontal="right"/>
    </xf>
    <xf numFmtId="37" fontId="5" fillId="0" borderId="33" xfId="1" applyNumberFormat="1" applyFont="1" applyBorder="1" applyAlignment="1" applyProtection="1">
      <alignment horizontal="right"/>
    </xf>
    <xf numFmtId="37" fontId="4" fillId="0" borderId="33" xfId="1" applyNumberFormat="1" applyFont="1" applyBorder="1" applyAlignment="1" applyProtection="1">
      <alignment horizontal="right"/>
    </xf>
    <xf numFmtId="37" fontId="1" fillId="0" borderId="34" xfId="1" applyNumberFormat="1" applyFont="1" applyBorder="1" applyAlignment="1" applyProtection="1">
      <alignment horizontal="right"/>
    </xf>
    <xf numFmtId="164" fontId="5" fillId="0" borderId="33" xfId="1" applyNumberFormat="1" applyFont="1" applyBorder="1" applyAlignment="1" applyProtection="1">
      <alignment horizontal="right"/>
    </xf>
    <xf numFmtId="37" fontId="1" fillId="0" borderId="31" xfId="1" applyNumberFormat="1" applyBorder="1" applyAlignment="1" applyProtection="1">
      <alignment horizontal="right"/>
    </xf>
    <xf numFmtId="9" fontId="5" fillId="0" borderId="33" xfId="1" applyNumberFormat="1" applyFont="1" applyBorder="1" applyAlignment="1" applyProtection="1">
      <alignment horizontal="right"/>
    </xf>
    <xf numFmtId="37" fontId="1" fillId="0" borderId="35" xfId="1" applyNumberFormat="1" applyFont="1" applyBorder="1" applyProtection="1"/>
    <xf numFmtId="0" fontId="1" fillId="2" borderId="0" xfId="1" applyFill="1"/>
    <xf numFmtId="165" fontId="1" fillId="0" borderId="23" xfId="1" applyNumberFormat="1" applyFont="1" applyBorder="1" applyAlignment="1" applyProtection="1">
      <alignment horizontal="left"/>
    </xf>
    <xf numFmtId="37" fontId="1" fillId="0" borderId="36" xfId="1" applyNumberFormat="1" applyBorder="1" applyProtection="1"/>
    <xf numFmtId="37" fontId="1" fillId="0" borderId="19" xfId="1" applyNumberFormat="1" applyFont="1" applyBorder="1" applyProtection="1"/>
    <xf numFmtId="37" fontId="1" fillId="0" borderId="37" xfId="1" applyNumberFormat="1" applyFont="1" applyBorder="1" applyProtection="1"/>
    <xf numFmtId="37" fontId="1" fillId="0" borderId="18" xfId="1" applyNumberFormat="1" applyBorder="1" applyProtection="1"/>
    <xf numFmtId="37" fontId="1" fillId="0" borderId="19" xfId="1" applyNumberFormat="1" applyBorder="1" applyProtection="1"/>
    <xf numFmtId="37" fontId="1" fillId="0" borderId="38" xfId="1" applyNumberFormat="1" applyBorder="1" applyProtection="1"/>
    <xf numFmtId="164" fontId="1" fillId="0" borderId="20" xfId="1" applyNumberFormat="1" applyBorder="1" applyProtection="1"/>
    <xf numFmtId="37" fontId="1" fillId="0" borderId="20" xfId="1" applyNumberFormat="1" applyBorder="1" applyProtection="1"/>
    <xf numFmtId="165" fontId="1" fillId="0" borderId="29" xfId="1" applyNumberFormat="1" applyFont="1" applyBorder="1" applyAlignment="1" applyProtection="1">
      <alignment horizontal="left"/>
    </xf>
    <xf numFmtId="37" fontId="1" fillId="0" borderId="25" xfId="2" applyNumberFormat="1" applyFont="1" applyFill="1" applyBorder="1" applyAlignment="1" applyProtection="1">
      <alignment horizontal="right"/>
    </xf>
    <xf numFmtId="0" fontId="1" fillId="2" borderId="0" xfId="1" applyFont="1" applyFill="1" applyAlignment="1">
      <alignment textRotation="180"/>
    </xf>
    <xf numFmtId="0" fontId="1" fillId="0" borderId="39" xfId="1" applyFont="1" applyBorder="1"/>
    <xf numFmtId="37" fontId="1" fillId="0" borderId="40" xfId="1" applyNumberFormat="1" applyFont="1" applyBorder="1" applyProtection="1"/>
    <xf numFmtId="0" fontId="1" fillId="0" borderId="32" xfId="1" applyFont="1" applyBorder="1"/>
    <xf numFmtId="0" fontId="1" fillId="0" borderId="31" xfId="1" applyFont="1" applyBorder="1"/>
    <xf numFmtId="0" fontId="1" fillId="0" borderId="41" xfId="1" applyFont="1" applyBorder="1"/>
    <xf numFmtId="37" fontId="1" fillId="0" borderId="31" xfId="1" applyNumberFormat="1" applyFont="1" applyBorder="1" applyProtection="1"/>
    <xf numFmtId="164" fontId="5" fillId="0" borderId="27" xfId="1" applyNumberFormat="1" applyFont="1" applyBorder="1" applyAlignment="1" applyProtection="1">
      <alignment horizontal="right"/>
    </xf>
    <xf numFmtId="37" fontId="1" fillId="0" borderId="33" xfId="1" applyNumberFormat="1" applyFont="1" applyBorder="1" applyProtection="1"/>
    <xf numFmtId="0" fontId="2" fillId="3" borderId="42" xfId="1" applyFont="1" applyFill="1" applyBorder="1"/>
    <xf numFmtId="37" fontId="2" fillId="3" borderId="43" xfId="1" applyNumberFormat="1" applyFont="1" applyFill="1" applyBorder="1" applyProtection="1"/>
    <xf numFmtId="164" fontId="2" fillId="3" borderId="43" xfId="1" applyNumberFormat="1" applyFont="1" applyFill="1" applyBorder="1" applyProtection="1"/>
    <xf numFmtId="37" fontId="2" fillId="3" borderId="44" xfId="1" applyNumberFormat="1" applyFont="1" applyFill="1" applyBorder="1" applyProtection="1"/>
    <xf numFmtId="165" fontId="1" fillId="0" borderId="0" xfId="1" applyNumberFormat="1" applyFont="1" applyFill="1" applyBorder="1" applyAlignment="1" applyProtection="1">
      <alignment horizontal="left"/>
    </xf>
    <xf numFmtId="37" fontId="1" fillId="0" borderId="0" xfId="1" applyNumberFormat="1" applyFill="1" applyBorder="1" applyProtection="1"/>
    <xf numFmtId="164" fontId="1" fillId="0" borderId="0" xfId="1" applyNumberFormat="1" applyFill="1" applyBorder="1" applyProtection="1"/>
    <xf numFmtId="0" fontId="6" fillId="0" borderId="0" xfId="1" applyFont="1" applyFill="1"/>
    <xf numFmtId="0" fontId="1" fillId="0" borderId="0" xfId="1" applyFill="1" applyBorder="1"/>
    <xf numFmtId="164" fontId="1" fillId="0" borderId="0" xfId="1" applyNumberFormat="1" applyFill="1" applyBorder="1"/>
    <xf numFmtId="0" fontId="6" fillId="0" borderId="0" xfId="1" applyFont="1" applyFill="1" applyBorder="1"/>
    <xf numFmtId="37" fontId="1" fillId="0" borderId="0" xfId="1" applyNumberFormat="1" applyFill="1" applyProtection="1"/>
    <xf numFmtId="0" fontId="1" fillId="0" borderId="0" xfId="1" applyFill="1"/>
    <xf numFmtId="164" fontId="1" fillId="0" borderId="0" xfId="1" applyNumberFormat="1" applyFill="1"/>
    <xf numFmtId="0" fontId="6" fillId="0" borderId="0" xfId="2" applyFont="1"/>
    <xf numFmtId="37" fontId="1" fillId="0" borderId="0" xfId="1" applyNumberFormat="1" applyProtection="1"/>
    <xf numFmtId="164" fontId="1" fillId="0" borderId="0" xfId="1" applyNumberFormat="1"/>
  </cellXfs>
  <cellStyles count="16">
    <cellStyle name="Comma 2" xfId="3"/>
    <cellStyle name="Comma 2 2" xfId="4"/>
    <cellStyle name="Comma 3" xfId="5"/>
    <cellStyle name="Currency 2" xfId="6"/>
    <cellStyle name="Normal" xfId="0" builtinId="0"/>
    <cellStyle name="Normal 2" xfId="1"/>
    <cellStyle name="Normal 2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89"/>
  <sheetViews>
    <sheetView tabSelected="1" zoomScaleNormal="100" workbookViewId="0">
      <selection sqref="A1:M64"/>
    </sheetView>
  </sheetViews>
  <sheetFormatPr defaultRowHeight="12.75"/>
  <cols>
    <col min="1" max="1" width="15.7109375" style="68" customWidth="1"/>
    <col min="2" max="2" width="15.85546875" style="10" customWidth="1"/>
    <col min="3" max="3" width="10.85546875" style="10" customWidth="1"/>
    <col min="4" max="4" width="9.5703125" style="10" customWidth="1"/>
    <col min="5" max="5" width="5.85546875" style="10" customWidth="1"/>
    <col min="6" max="7" width="9.5703125" style="10" customWidth="1"/>
    <col min="8" max="8" width="5.85546875" style="10" customWidth="1"/>
    <col min="9" max="9" width="9.5703125" style="10" customWidth="1"/>
    <col min="10" max="10" width="8.140625" style="105" customWidth="1"/>
    <col min="11" max="11" width="9.5703125" style="10" customWidth="1"/>
    <col min="12" max="12" width="5.85546875" style="10" customWidth="1"/>
    <col min="13" max="13" width="10.85546875" style="10" customWidth="1"/>
    <col min="14" max="256" width="9.140625" style="10"/>
    <col min="257" max="257" width="15.7109375" style="10" customWidth="1"/>
    <col min="258" max="258" width="16.7109375" style="10" customWidth="1"/>
    <col min="259" max="259" width="10.85546875" style="10" customWidth="1"/>
    <col min="260" max="260" width="9.5703125" style="10" customWidth="1"/>
    <col min="261" max="261" width="5.85546875" style="10" customWidth="1"/>
    <col min="262" max="263" width="9.5703125" style="10" customWidth="1"/>
    <col min="264" max="264" width="5.85546875" style="10" customWidth="1"/>
    <col min="265" max="265" width="9.5703125" style="10" customWidth="1"/>
    <col min="266" max="266" width="8.140625" style="10" customWidth="1"/>
    <col min="267" max="267" width="9.5703125" style="10" customWidth="1"/>
    <col min="268" max="268" width="5.85546875" style="10" customWidth="1"/>
    <col min="269" max="269" width="10.85546875" style="10" customWidth="1"/>
    <col min="270" max="512" width="9.140625" style="10"/>
    <col min="513" max="513" width="15.7109375" style="10" customWidth="1"/>
    <col min="514" max="514" width="16.7109375" style="10" customWidth="1"/>
    <col min="515" max="515" width="10.85546875" style="10" customWidth="1"/>
    <col min="516" max="516" width="9.5703125" style="10" customWidth="1"/>
    <col min="517" max="517" width="5.85546875" style="10" customWidth="1"/>
    <col min="518" max="519" width="9.5703125" style="10" customWidth="1"/>
    <col min="520" max="520" width="5.85546875" style="10" customWidth="1"/>
    <col min="521" max="521" width="9.5703125" style="10" customWidth="1"/>
    <col min="522" max="522" width="8.140625" style="10" customWidth="1"/>
    <col min="523" max="523" width="9.5703125" style="10" customWidth="1"/>
    <col min="524" max="524" width="5.85546875" style="10" customWidth="1"/>
    <col min="525" max="525" width="10.85546875" style="10" customWidth="1"/>
    <col min="526" max="768" width="9.140625" style="10"/>
    <col min="769" max="769" width="15.7109375" style="10" customWidth="1"/>
    <col min="770" max="770" width="16.7109375" style="10" customWidth="1"/>
    <col min="771" max="771" width="10.85546875" style="10" customWidth="1"/>
    <col min="772" max="772" width="9.5703125" style="10" customWidth="1"/>
    <col min="773" max="773" width="5.85546875" style="10" customWidth="1"/>
    <col min="774" max="775" width="9.5703125" style="10" customWidth="1"/>
    <col min="776" max="776" width="5.85546875" style="10" customWidth="1"/>
    <col min="777" max="777" width="9.5703125" style="10" customWidth="1"/>
    <col min="778" max="778" width="8.140625" style="10" customWidth="1"/>
    <col min="779" max="779" width="9.5703125" style="10" customWidth="1"/>
    <col min="780" max="780" width="5.85546875" style="10" customWidth="1"/>
    <col min="781" max="781" width="10.85546875" style="10" customWidth="1"/>
    <col min="782" max="1024" width="9.140625" style="10"/>
    <col min="1025" max="1025" width="15.7109375" style="10" customWidth="1"/>
    <col min="1026" max="1026" width="16.7109375" style="10" customWidth="1"/>
    <col min="1027" max="1027" width="10.85546875" style="10" customWidth="1"/>
    <col min="1028" max="1028" width="9.5703125" style="10" customWidth="1"/>
    <col min="1029" max="1029" width="5.85546875" style="10" customWidth="1"/>
    <col min="1030" max="1031" width="9.5703125" style="10" customWidth="1"/>
    <col min="1032" max="1032" width="5.85546875" style="10" customWidth="1"/>
    <col min="1033" max="1033" width="9.5703125" style="10" customWidth="1"/>
    <col min="1034" max="1034" width="8.140625" style="10" customWidth="1"/>
    <col min="1035" max="1035" width="9.5703125" style="10" customWidth="1"/>
    <col min="1036" max="1036" width="5.85546875" style="10" customWidth="1"/>
    <col min="1037" max="1037" width="10.85546875" style="10" customWidth="1"/>
    <col min="1038" max="1280" width="9.140625" style="10"/>
    <col min="1281" max="1281" width="15.7109375" style="10" customWidth="1"/>
    <col min="1282" max="1282" width="16.7109375" style="10" customWidth="1"/>
    <col min="1283" max="1283" width="10.85546875" style="10" customWidth="1"/>
    <col min="1284" max="1284" width="9.5703125" style="10" customWidth="1"/>
    <col min="1285" max="1285" width="5.85546875" style="10" customWidth="1"/>
    <col min="1286" max="1287" width="9.5703125" style="10" customWidth="1"/>
    <col min="1288" max="1288" width="5.85546875" style="10" customWidth="1"/>
    <col min="1289" max="1289" width="9.5703125" style="10" customWidth="1"/>
    <col min="1290" max="1290" width="8.140625" style="10" customWidth="1"/>
    <col min="1291" max="1291" width="9.5703125" style="10" customWidth="1"/>
    <col min="1292" max="1292" width="5.85546875" style="10" customWidth="1"/>
    <col min="1293" max="1293" width="10.85546875" style="10" customWidth="1"/>
    <col min="1294" max="1536" width="9.140625" style="10"/>
    <col min="1537" max="1537" width="15.7109375" style="10" customWidth="1"/>
    <col min="1538" max="1538" width="16.7109375" style="10" customWidth="1"/>
    <col min="1539" max="1539" width="10.85546875" style="10" customWidth="1"/>
    <col min="1540" max="1540" width="9.5703125" style="10" customWidth="1"/>
    <col min="1541" max="1541" width="5.85546875" style="10" customWidth="1"/>
    <col min="1542" max="1543" width="9.5703125" style="10" customWidth="1"/>
    <col min="1544" max="1544" width="5.85546875" style="10" customWidth="1"/>
    <col min="1545" max="1545" width="9.5703125" style="10" customWidth="1"/>
    <col min="1546" max="1546" width="8.140625" style="10" customWidth="1"/>
    <col min="1547" max="1547" width="9.5703125" style="10" customWidth="1"/>
    <col min="1548" max="1548" width="5.85546875" style="10" customWidth="1"/>
    <col min="1549" max="1549" width="10.85546875" style="10" customWidth="1"/>
    <col min="1550" max="1792" width="9.140625" style="10"/>
    <col min="1793" max="1793" width="15.7109375" style="10" customWidth="1"/>
    <col min="1794" max="1794" width="16.7109375" style="10" customWidth="1"/>
    <col min="1795" max="1795" width="10.85546875" style="10" customWidth="1"/>
    <col min="1796" max="1796" width="9.5703125" style="10" customWidth="1"/>
    <col min="1797" max="1797" width="5.85546875" style="10" customWidth="1"/>
    <col min="1798" max="1799" width="9.5703125" style="10" customWidth="1"/>
    <col min="1800" max="1800" width="5.85546875" style="10" customWidth="1"/>
    <col min="1801" max="1801" width="9.5703125" style="10" customWidth="1"/>
    <col min="1802" max="1802" width="8.140625" style="10" customWidth="1"/>
    <col min="1803" max="1803" width="9.5703125" style="10" customWidth="1"/>
    <col min="1804" max="1804" width="5.85546875" style="10" customWidth="1"/>
    <col min="1805" max="1805" width="10.85546875" style="10" customWidth="1"/>
    <col min="1806" max="2048" width="9.140625" style="10"/>
    <col min="2049" max="2049" width="15.7109375" style="10" customWidth="1"/>
    <col min="2050" max="2050" width="16.7109375" style="10" customWidth="1"/>
    <col min="2051" max="2051" width="10.85546875" style="10" customWidth="1"/>
    <col min="2052" max="2052" width="9.5703125" style="10" customWidth="1"/>
    <col min="2053" max="2053" width="5.85546875" style="10" customWidth="1"/>
    <col min="2054" max="2055" width="9.5703125" style="10" customWidth="1"/>
    <col min="2056" max="2056" width="5.85546875" style="10" customWidth="1"/>
    <col min="2057" max="2057" width="9.5703125" style="10" customWidth="1"/>
    <col min="2058" max="2058" width="8.140625" style="10" customWidth="1"/>
    <col min="2059" max="2059" width="9.5703125" style="10" customWidth="1"/>
    <col min="2060" max="2060" width="5.85546875" style="10" customWidth="1"/>
    <col min="2061" max="2061" width="10.85546875" style="10" customWidth="1"/>
    <col min="2062" max="2304" width="9.140625" style="10"/>
    <col min="2305" max="2305" width="15.7109375" style="10" customWidth="1"/>
    <col min="2306" max="2306" width="16.7109375" style="10" customWidth="1"/>
    <col min="2307" max="2307" width="10.85546875" style="10" customWidth="1"/>
    <col min="2308" max="2308" width="9.5703125" style="10" customWidth="1"/>
    <col min="2309" max="2309" width="5.85546875" style="10" customWidth="1"/>
    <col min="2310" max="2311" width="9.5703125" style="10" customWidth="1"/>
    <col min="2312" max="2312" width="5.85546875" style="10" customWidth="1"/>
    <col min="2313" max="2313" width="9.5703125" style="10" customWidth="1"/>
    <col min="2314" max="2314" width="8.140625" style="10" customWidth="1"/>
    <col min="2315" max="2315" width="9.5703125" style="10" customWidth="1"/>
    <col min="2316" max="2316" width="5.85546875" style="10" customWidth="1"/>
    <col min="2317" max="2317" width="10.85546875" style="10" customWidth="1"/>
    <col min="2318" max="2560" width="9.140625" style="10"/>
    <col min="2561" max="2561" width="15.7109375" style="10" customWidth="1"/>
    <col min="2562" max="2562" width="16.7109375" style="10" customWidth="1"/>
    <col min="2563" max="2563" width="10.85546875" style="10" customWidth="1"/>
    <col min="2564" max="2564" width="9.5703125" style="10" customWidth="1"/>
    <col min="2565" max="2565" width="5.85546875" style="10" customWidth="1"/>
    <col min="2566" max="2567" width="9.5703125" style="10" customWidth="1"/>
    <col min="2568" max="2568" width="5.85546875" style="10" customWidth="1"/>
    <col min="2569" max="2569" width="9.5703125" style="10" customWidth="1"/>
    <col min="2570" max="2570" width="8.140625" style="10" customWidth="1"/>
    <col min="2571" max="2571" width="9.5703125" style="10" customWidth="1"/>
    <col min="2572" max="2572" width="5.85546875" style="10" customWidth="1"/>
    <col min="2573" max="2573" width="10.85546875" style="10" customWidth="1"/>
    <col min="2574" max="2816" width="9.140625" style="10"/>
    <col min="2817" max="2817" width="15.7109375" style="10" customWidth="1"/>
    <col min="2818" max="2818" width="16.7109375" style="10" customWidth="1"/>
    <col min="2819" max="2819" width="10.85546875" style="10" customWidth="1"/>
    <col min="2820" max="2820" width="9.5703125" style="10" customWidth="1"/>
    <col min="2821" max="2821" width="5.85546875" style="10" customWidth="1"/>
    <col min="2822" max="2823" width="9.5703125" style="10" customWidth="1"/>
    <col min="2824" max="2824" width="5.85546875" style="10" customWidth="1"/>
    <col min="2825" max="2825" width="9.5703125" style="10" customWidth="1"/>
    <col min="2826" max="2826" width="8.140625" style="10" customWidth="1"/>
    <col min="2827" max="2827" width="9.5703125" style="10" customWidth="1"/>
    <col min="2828" max="2828" width="5.85546875" style="10" customWidth="1"/>
    <col min="2829" max="2829" width="10.85546875" style="10" customWidth="1"/>
    <col min="2830" max="3072" width="9.140625" style="10"/>
    <col min="3073" max="3073" width="15.7109375" style="10" customWidth="1"/>
    <col min="3074" max="3074" width="16.7109375" style="10" customWidth="1"/>
    <col min="3075" max="3075" width="10.85546875" style="10" customWidth="1"/>
    <col min="3076" max="3076" width="9.5703125" style="10" customWidth="1"/>
    <col min="3077" max="3077" width="5.85546875" style="10" customWidth="1"/>
    <col min="3078" max="3079" width="9.5703125" style="10" customWidth="1"/>
    <col min="3080" max="3080" width="5.85546875" style="10" customWidth="1"/>
    <col min="3081" max="3081" width="9.5703125" style="10" customWidth="1"/>
    <col min="3082" max="3082" width="8.140625" style="10" customWidth="1"/>
    <col min="3083" max="3083" width="9.5703125" style="10" customWidth="1"/>
    <col min="3084" max="3084" width="5.85546875" style="10" customWidth="1"/>
    <col min="3085" max="3085" width="10.85546875" style="10" customWidth="1"/>
    <col min="3086" max="3328" width="9.140625" style="10"/>
    <col min="3329" max="3329" width="15.7109375" style="10" customWidth="1"/>
    <col min="3330" max="3330" width="16.7109375" style="10" customWidth="1"/>
    <col min="3331" max="3331" width="10.85546875" style="10" customWidth="1"/>
    <col min="3332" max="3332" width="9.5703125" style="10" customWidth="1"/>
    <col min="3333" max="3333" width="5.85546875" style="10" customWidth="1"/>
    <col min="3334" max="3335" width="9.5703125" style="10" customWidth="1"/>
    <col min="3336" max="3336" width="5.85546875" style="10" customWidth="1"/>
    <col min="3337" max="3337" width="9.5703125" style="10" customWidth="1"/>
    <col min="3338" max="3338" width="8.140625" style="10" customWidth="1"/>
    <col min="3339" max="3339" width="9.5703125" style="10" customWidth="1"/>
    <col min="3340" max="3340" width="5.85546875" style="10" customWidth="1"/>
    <col min="3341" max="3341" width="10.85546875" style="10" customWidth="1"/>
    <col min="3342" max="3584" width="9.140625" style="10"/>
    <col min="3585" max="3585" width="15.7109375" style="10" customWidth="1"/>
    <col min="3586" max="3586" width="16.7109375" style="10" customWidth="1"/>
    <col min="3587" max="3587" width="10.85546875" style="10" customWidth="1"/>
    <col min="3588" max="3588" width="9.5703125" style="10" customWidth="1"/>
    <col min="3589" max="3589" width="5.85546875" style="10" customWidth="1"/>
    <col min="3590" max="3591" width="9.5703125" style="10" customWidth="1"/>
    <col min="3592" max="3592" width="5.85546875" style="10" customWidth="1"/>
    <col min="3593" max="3593" width="9.5703125" style="10" customWidth="1"/>
    <col min="3594" max="3594" width="8.140625" style="10" customWidth="1"/>
    <col min="3595" max="3595" width="9.5703125" style="10" customWidth="1"/>
    <col min="3596" max="3596" width="5.85546875" style="10" customWidth="1"/>
    <col min="3597" max="3597" width="10.85546875" style="10" customWidth="1"/>
    <col min="3598" max="3840" width="9.140625" style="10"/>
    <col min="3841" max="3841" width="15.7109375" style="10" customWidth="1"/>
    <col min="3842" max="3842" width="16.7109375" style="10" customWidth="1"/>
    <col min="3843" max="3843" width="10.85546875" style="10" customWidth="1"/>
    <col min="3844" max="3844" width="9.5703125" style="10" customWidth="1"/>
    <col min="3845" max="3845" width="5.85546875" style="10" customWidth="1"/>
    <col min="3846" max="3847" width="9.5703125" style="10" customWidth="1"/>
    <col min="3848" max="3848" width="5.85546875" style="10" customWidth="1"/>
    <col min="3849" max="3849" width="9.5703125" style="10" customWidth="1"/>
    <col min="3850" max="3850" width="8.140625" style="10" customWidth="1"/>
    <col min="3851" max="3851" width="9.5703125" style="10" customWidth="1"/>
    <col min="3852" max="3852" width="5.85546875" style="10" customWidth="1"/>
    <col min="3853" max="3853" width="10.85546875" style="10" customWidth="1"/>
    <col min="3854" max="4096" width="9.140625" style="10"/>
    <col min="4097" max="4097" width="15.7109375" style="10" customWidth="1"/>
    <col min="4098" max="4098" width="16.7109375" style="10" customWidth="1"/>
    <col min="4099" max="4099" width="10.85546875" style="10" customWidth="1"/>
    <col min="4100" max="4100" width="9.5703125" style="10" customWidth="1"/>
    <col min="4101" max="4101" width="5.85546875" style="10" customWidth="1"/>
    <col min="4102" max="4103" width="9.5703125" style="10" customWidth="1"/>
    <col min="4104" max="4104" width="5.85546875" style="10" customWidth="1"/>
    <col min="4105" max="4105" width="9.5703125" style="10" customWidth="1"/>
    <col min="4106" max="4106" width="8.140625" style="10" customWidth="1"/>
    <col min="4107" max="4107" width="9.5703125" style="10" customWidth="1"/>
    <col min="4108" max="4108" width="5.85546875" style="10" customWidth="1"/>
    <col min="4109" max="4109" width="10.85546875" style="10" customWidth="1"/>
    <col min="4110" max="4352" width="9.140625" style="10"/>
    <col min="4353" max="4353" width="15.7109375" style="10" customWidth="1"/>
    <col min="4354" max="4354" width="16.7109375" style="10" customWidth="1"/>
    <col min="4355" max="4355" width="10.85546875" style="10" customWidth="1"/>
    <col min="4356" max="4356" width="9.5703125" style="10" customWidth="1"/>
    <col min="4357" max="4357" width="5.85546875" style="10" customWidth="1"/>
    <col min="4358" max="4359" width="9.5703125" style="10" customWidth="1"/>
    <col min="4360" max="4360" width="5.85546875" style="10" customWidth="1"/>
    <col min="4361" max="4361" width="9.5703125" style="10" customWidth="1"/>
    <col min="4362" max="4362" width="8.140625" style="10" customWidth="1"/>
    <col min="4363" max="4363" width="9.5703125" style="10" customWidth="1"/>
    <col min="4364" max="4364" width="5.85546875" style="10" customWidth="1"/>
    <col min="4365" max="4365" width="10.85546875" style="10" customWidth="1"/>
    <col min="4366" max="4608" width="9.140625" style="10"/>
    <col min="4609" max="4609" width="15.7109375" style="10" customWidth="1"/>
    <col min="4610" max="4610" width="16.7109375" style="10" customWidth="1"/>
    <col min="4611" max="4611" width="10.85546875" style="10" customWidth="1"/>
    <col min="4612" max="4612" width="9.5703125" style="10" customWidth="1"/>
    <col min="4613" max="4613" width="5.85546875" style="10" customWidth="1"/>
    <col min="4614" max="4615" width="9.5703125" style="10" customWidth="1"/>
    <col min="4616" max="4616" width="5.85546875" style="10" customWidth="1"/>
    <col min="4617" max="4617" width="9.5703125" style="10" customWidth="1"/>
    <col min="4618" max="4618" width="8.140625" style="10" customWidth="1"/>
    <col min="4619" max="4619" width="9.5703125" style="10" customWidth="1"/>
    <col min="4620" max="4620" width="5.85546875" style="10" customWidth="1"/>
    <col min="4621" max="4621" width="10.85546875" style="10" customWidth="1"/>
    <col min="4622" max="4864" width="9.140625" style="10"/>
    <col min="4865" max="4865" width="15.7109375" style="10" customWidth="1"/>
    <col min="4866" max="4866" width="16.7109375" style="10" customWidth="1"/>
    <col min="4867" max="4867" width="10.85546875" style="10" customWidth="1"/>
    <col min="4868" max="4868" width="9.5703125" style="10" customWidth="1"/>
    <col min="4869" max="4869" width="5.85546875" style="10" customWidth="1"/>
    <col min="4870" max="4871" width="9.5703125" style="10" customWidth="1"/>
    <col min="4872" max="4872" width="5.85546875" style="10" customWidth="1"/>
    <col min="4873" max="4873" width="9.5703125" style="10" customWidth="1"/>
    <col min="4874" max="4874" width="8.140625" style="10" customWidth="1"/>
    <col min="4875" max="4875" width="9.5703125" style="10" customWidth="1"/>
    <col min="4876" max="4876" width="5.85546875" style="10" customWidth="1"/>
    <col min="4877" max="4877" width="10.85546875" style="10" customWidth="1"/>
    <col min="4878" max="5120" width="9.140625" style="10"/>
    <col min="5121" max="5121" width="15.7109375" style="10" customWidth="1"/>
    <col min="5122" max="5122" width="16.7109375" style="10" customWidth="1"/>
    <col min="5123" max="5123" width="10.85546875" style="10" customWidth="1"/>
    <col min="5124" max="5124" width="9.5703125" style="10" customWidth="1"/>
    <col min="5125" max="5125" width="5.85546875" style="10" customWidth="1"/>
    <col min="5126" max="5127" width="9.5703125" style="10" customWidth="1"/>
    <col min="5128" max="5128" width="5.85546875" style="10" customWidth="1"/>
    <col min="5129" max="5129" width="9.5703125" style="10" customWidth="1"/>
    <col min="5130" max="5130" width="8.140625" style="10" customWidth="1"/>
    <col min="5131" max="5131" width="9.5703125" style="10" customWidth="1"/>
    <col min="5132" max="5132" width="5.85546875" style="10" customWidth="1"/>
    <col min="5133" max="5133" width="10.85546875" style="10" customWidth="1"/>
    <col min="5134" max="5376" width="9.140625" style="10"/>
    <col min="5377" max="5377" width="15.7109375" style="10" customWidth="1"/>
    <col min="5378" max="5378" width="16.7109375" style="10" customWidth="1"/>
    <col min="5379" max="5379" width="10.85546875" style="10" customWidth="1"/>
    <col min="5380" max="5380" width="9.5703125" style="10" customWidth="1"/>
    <col min="5381" max="5381" width="5.85546875" style="10" customWidth="1"/>
    <col min="5382" max="5383" width="9.5703125" style="10" customWidth="1"/>
    <col min="5384" max="5384" width="5.85546875" style="10" customWidth="1"/>
    <col min="5385" max="5385" width="9.5703125" style="10" customWidth="1"/>
    <col min="5386" max="5386" width="8.140625" style="10" customWidth="1"/>
    <col min="5387" max="5387" width="9.5703125" style="10" customWidth="1"/>
    <col min="5388" max="5388" width="5.85546875" style="10" customWidth="1"/>
    <col min="5389" max="5389" width="10.85546875" style="10" customWidth="1"/>
    <col min="5390" max="5632" width="9.140625" style="10"/>
    <col min="5633" max="5633" width="15.7109375" style="10" customWidth="1"/>
    <col min="5634" max="5634" width="16.7109375" style="10" customWidth="1"/>
    <col min="5635" max="5635" width="10.85546875" style="10" customWidth="1"/>
    <col min="5636" max="5636" width="9.5703125" style="10" customWidth="1"/>
    <col min="5637" max="5637" width="5.85546875" style="10" customWidth="1"/>
    <col min="5638" max="5639" width="9.5703125" style="10" customWidth="1"/>
    <col min="5640" max="5640" width="5.85546875" style="10" customWidth="1"/>
    <col min="5641" max="5641" width="9.5703125" style="10" customWidth="1"/>
    <col min="5642" max="5642" width="8.140625" style="10" customWidth="1"/>
    <col min="5643" max="5643" width="9.5703125" style="10" customWidth="1"/>
    <col min="5644" max="5644" width="5.85546875" style="10" customWidth="1"/>
    <col min="5645" max="5645" width="10.85546875" style="10" customWidth="1"/>
    <col min="5646" max="5888" width="9.140625" style="10"/>
    <col min="5889" max="5889" width="15.7109375" style="10" customWidth="1"/>
    <col min="5890" max="5890" width="16.7109375" style="10" customWidth="1"/>
    <col min="5891" max="5891" width="10.85546875" style="10" customWidth="1"/>
    <col min="5892" max="5892" width="9.5703125" style="10" customWidth="1"/>
    <col min="5893" max="5893" width="5.85546875" style="10" customWidth="1"/>
    <col min="5894" max="5895" width="9.5703125" style="10" customWidth="1"/>
    <col min="5896" max="5896" width="5.85546875" style="10" customWidth="1"/>
    <col min="5897" max="5897" width="9.5703125" style="10" customWidth="1"/>
    <col min="5898" max="5898" width="8.140625" style="10" customWidth="1"/>
    <col min="5899" max="5899" width="9.5703125" style="10" customWidth="1"/>
    <col min="5900" max="5900" width="5.85546875" style="10" customWidth="1"/>
    <col min="5901" max="5901" width="10.85546875" style="10" customWidth="1"/>
    <col min="5902" max="6144" width="9.140625" style="10"/>
    <col min="6145" max="6145" width="15.7109375" style="10" customWidth="1"/>
    <col min="6146" max="6146" width="16.7109375" style="10" customWidth="1"/>
    <col min="6147" max="6147" width="10.85546875" style="10" customWidth="1"/>
    <col min="6148" max="6148" width="9.5703125" style="10" customWidth="1"/>
    <col min="6149" max="6149" width="5.85546875" style="10" customWidth="1"/>
    <col min="6150" max="6151" width="9.5703125" style="10" customWidth="1"/>
    <col min="6152" max="6152" width="5.85546875" style="10" customWidth="1"/>
    <col min="6153" max="6153" width="9.5703125" style="10" customWidth="1"/>
    <col min="6154" max="6154" width="8.140625" style="10" customWidth="1"/>
    <col min="6155" max="6155" width="9.5703125" style="10" customWidth="1"/>
    <col min="6156" max="6156" width="5.85546875" style="10" customWidth="1"/>
    <col min="6157" max="6157" width="10.85546875" style="10" customWidth="1"/>
    <col min="6158" max="6400" width="9.140625" style="10"/>
    <col min="6401" max="6401" width="15.7109375" style="10" customWidth="1"/>
    <col min="6402" max="6402" width="16.7109375" style="10" customWidth="1"/>
    <col min="6403" max="6403" width="10.85546875" style="10" customWidth="1"/>
    <col min="6404" max="6404" width="9.5703125" style="10" customWidth="1"/>
    <col min="6405" max="6405" width="5.85546875" style="10" customWidth="1"/>
    <col min="6406" max="6407" width="9.5703125" style="10" customWidth="1"/>
    <col min="6408" max="6408" width="5.85546875" style="10" customWidth="1"/>
    <col min="6409" max="6409" width="9.5703125" style="10" customWidth="1"/>
    <col min="6410" max="6410" width="8.140625" style="10" customWidth="1"/>
    <col min="6411" max="6411" width="9.5703125" style="10" customWidth="1"/>
    <col min="6412" max="6412" width="5.85546875" style="10" customWidth="1"/>
    <col min="6413" max="6413" width="10.85546875" style="10" customWidth="1"/>
    <col min="6414" max="6656" width="9.140625" style="10"/>
    <col min="6657" max="6657" width="15.7109375" style="10" customWidth="1"/>
    <col min="6658" max="6658" width="16.7109375" style="10" customWidth="1"/>
    <col min="6659" max="6659" width="10.85546875" style="10" customWidth="1"/>
    <col min="6660" max="6660" width="9.5703125" style="10" customWidth="1"/>
    <col min="6661" max="6661" width="5.85546875" style="10" customWidth="1"/>
    <col min="6662" max="6663" width="9.5703125" style="10" customWidth="1"/>
    <col min="6664" max="6664" width="5.85546875" style="10" customWidth="1"/>
    <col min="6665" max="6665" width="9.5703125" style="10" customWidth="1"/>
    <col min="6666" max="6666" width="8.140625" style="10" customWidth="1"/>
    <col min="6667" max="6667" width="9.5703125" style="10" customWidth="1"/>
    <col min="6668" max="6668" width="5.85546875" style="10" customWidth="1"/>
    <col min="6669" max="6669" width="10.85546875" style="10" customWidth="1"/>
    <col min="6670" max="6912" width="9.140625" style="10"/>
    <col min="6913" max="6913" width="15.7109375" style="10" customWidth="1"/>
    <col min="6914" max="6914" width="16.7109375" style="10" customWidth="1"/>
    <col min="6915" max="6915" width="10.85546875" style="10" customWidth="1"/>
    <col min="6916" max="6916" width="9.5703125" style="10" customWidth="1"/>
    <col min="6917" max="6917" width="5.85546875" style="10" customWidth="1"/>
    <col min="6918" max="6919" width="9.5703125" style="10" customWidth="1"/>
    <col min="6920" max="6920" width="5.85546875" style="10" customWidth="1"/>
    <col min="6921" max="6921" width="9.5703125" style="10" customWidth="1"/>
    <col min="6922" max="6922" width="8.140625" style="10" customWidth="1"/>
    <col min="6923" max="6923" width="9.5703125" style="10" customWidth="1"/>
    <col min="6924" max="6924" width="5.85546875" style="10" customWidth="1"/>
    <col min="6925" max="6925" width="10.85546875" style="10" customWidth="1"/>
    <col min="6926" max="7168" width="9.140625" style="10"/>
    <col min="7169" max="7169" width="15.7109375" style="10" customWidth="1"/>
    <col min="7170" max="7170" width="16.7109375" style="10" customWidth="1"/>
    <col min="7171" max="7171" width="10.85546875" style="10" customWidth="1"/>
    <col min="7172" max="7172" width="9.5703125" style="10" customWidth="1"/>
    <col min="7173" max="7173" width="5.85546875" style="10" customWidth="1"/>
    <col min="7174" max="7175" width="9.5703125" style="10" customWidth="1"/>
    <col min="7176" max="7176" width="5.85546875" style="10" customWidth="1"/>
    <col min="7177" max="7177" width="9.5703125" style="10" customWidth="1"/>
    <col min="7178" max="7178" width="8.140625" style="10" customWidth="1"/>
    <col min="7179" max="7179" width="9.5703125" style="10" customWidth="1"/>
    <col min="7180" max="7180" width="5.85546875" style="10" customWidth="1"/>
    <col min="7181" max="7181" width="10.85546875" style="10" customWidth="1"/>
    <col min="7182" max="7424" width="9.140625" style="10"/>
    <col min="7425" max="7425" width="15.7109375" style="10" customWidth="1"/>
    <col min="7426" max="7426" width="16.7109375" style="10" customWidth="1"/>
    <col min="7427" max="7427" width="10.85546875" style="10" customWidth="1"/>
    <col min="7428" max="7428" width="9.5703125" style="10" customWidth="1"/>
    <col min="7429" max="7429" width="5.85546875" style="10" customWidth="1"/>
    <col min="7430" max="7431" width="9.5703125" style="10" customWidth="1"/>
    <col min="7432" max="7432" width="5.85546875" style="10" customWidth="1"/>
    <col min="7433" max="7433" width="9.5703125" style="10" customWidth="1"/>
    <col min="7434" max="7434" width="8.140625" style="10" customWidth="1"/>
    <col min="7435" max="7435" width="9.5703125" style="10" customWidth="1"/>
    <col min="7436" max="7436" width="5.85546875" style="10" customWidth="1"/>
    <col min="7437" max="7437" width="10.85546875" style="10" customWidth="1"/>
    <col min="7438" max="7680" width="9.140625" style="10"/>
    <col min="7681" max="7681" width="15.7109375" style="10" customWidth="1"/>
    <col min="7682" max="7682" width="16.7109375" style="10" customWidth="1"/>
    <col min="7683" max="7683" width="10.85546875" style="10" customWidth="1"/>
    <col min="7684" max="7684" width="9.5703125" style="10" customWidth="1"/>
    <col min="7685" max="7685" width="5.85546875" style="10" customWidth="1"/>
    <col min="7686" max="7687" width="9.5703125" style="10" customWidth="1"/>
    <col min="7688" max="7688" width="5.85546875" style="10" customWidth="1"/>
    <col min="7689" max="7689" width="9.5703125" style="10" customWidth="1"/>
    <col min="7690" max="7690" width="8.140625" style="10" customWidth="1"/>
    <col min="7691" max="7691" width="9.5703125" style="10" customWidth="1"/>
    <col min="7692" max="7692" width="5.85546875" style="10" customWidth="1"/>
    <col min="7693" max="7693" width="10.85546875" style="10" customWidth="1"/>
    <col min="7694" max="7936" width="9.140625" style="10"/>
    <col min="7937" max="7937" width="15.7109375" style="10" customWidth="1"/>
    <col min="7938" max="7938" width="16.7109375" style="10" customWidth="1"/>
    <col min="7939" max="7939" width="10.85546875" style="10" customWidth="1"/>
    <col min="7940" max="7940" width="9.5703125" style="10" customWidth="1"/>
    <col min="7941" max="7941" width="5.85546875" style="10" customWidth="1"/>
    <col min="7942" max="7943" width="9.5703125" style="10" customWidth="1"/>
    <col min="7944" max="7944" width="5.85546875" style="10" customWidth="1"/>
    <col min="7945" max="7945" width="9.5703125" style="10" customWidth="1"/>
    <col min="7946" max="7946" width="8.140625" style="10" customWidth="1"/>
    <col min="7947" max="7947" width="9.5703125" style="10" customWidth="1"/>
    <col min="7948" max="7948" width="5.85546875" style="10" customWidth="1"/>
    <col min="7949" max="7949" width="10.85546875" style="10" customWidth="1"/>
    <col min="7950" max="8192" width="9.140625" style="10"/>
    <col min="8193" max="8193" width="15.7109375" style="10" customWidth="1"/>
    <col min="8194" max="8194" width="16.7109375" style="10" customWidth="1"/>
    <col min="8195" max="8195" width="10.85546875" style="10" customWidth="1"/>
    <col min="8196" max="8196" width="9.5703125" style="10" customWidth="1"/>
    <col min="8197" max="8197" width="5.85546875" style="10" customWidth="1"/>
    <col min="8198" max="8199" width="9.5703125" style="10" customWidth="1"/>
    <col min="8200" max="8200" width="5.85546875" style="10" customWidth="1"/>
    <col min="8201" max="8201" width="9.5703125" style="10" customWidth="1"/>
    <col min="8202" max="8202" width="8.140625" style="10" customWidth="1"/>
    <col min="8203" max="8203" width="9.5703125" style="10" customWidth="1"/>
    <col min="8204" max="8204" width="5.85546875" style="10" customWidth="1"/>
    <col min="8205" max="8205" width="10.85546875" style="10" customWidth="1"/>
    <col min="8206" max="8448" width="9.140625" style="10"/>
    <col min="8449" max="8449" width="15.7109375" style="10" customWidth="1"/>
    <col min="8450" max="8450" width="16.7109375" style="10" customWidth="1"/>
    <col min="8451" max="8451" width="10.85546875" style="10" customWidth="1"/>
    <col min="8452" max="8452" width="9.5703125" style="10" customWidth="1"/>
    <col min="8453" max="8453" width="5.85546875" style="10" customWidth="1"/>
    <col min="8454" max="8455" width="9.5703125" style="10" customWidth="1"/>
    <col min="8456" max="8456" width="5.85546875" style="10" customWidth="1"/>
    <col min="8457" max="8457" width="9.5703125" style="10" customWidth="1"/>
    <col min="8458" max="8458" width="8.140625" style="10" customWidth="1"/>
    <col min="8459" max="8459" width="9.5703125" style="10" customWidth="1"/>
    <col min="8460" max="8460" width="5.85546875" style="10" customWidth="1"/>
    <col min="8461" max="8461" width="10.85546875" style="10" customWidth="1"/>
    <col min="8462" max="8704" width="9.140625" style="10"/>
    <col min="8705" max="8705" width="15.7109375" style="10" customWidth="1"/>
    <col min="8706" max="8706" width="16.7109375" style="10" customWidth="1"/>
    <col min="8707" max="8707" width="10.85546875" style="10" customWidth="1"/>
    <col min="8708" max="8708" width="9.5703125" style="10" customWidth="1"/>
    <col min="8709" max="8709" width="5.85546875" style="10" customWidth="1"/>
    <col min="8710" max="8711" width="9.5703125" style="10" customWidth="1"/>
    <col min="8712" max="8712" width="5.85546875" style="10" customWidth="1"/>
    <col min="8713" max="8713" width="9.5703125" style="10" customWidth="1"/>
    <col min="8714" max="8714" width="8.140625" style="10" customWidth="1"/>
    <col min="8715" max="8715" width="9.5703125" style="10" customWidth="1"/>
    <col min="8716" max="8716" width="5.85546875" style="10" customWidth="1"/>
    <col min="8717" max="8717" width="10.85546875" style="10" customWidth="1"/>
    <col min="8718" max="8960" width="9.140625" style="10"/>
    <col min="8961" max="8961" width="15.7109375" style="10" customWidth="1"/>
    <col min="8962" max="8962" width="16.7109375" style="10" customWidth="1"/>
    <col min="8963" max="8963" width="10.85546875" style="10" customWidth="1"/>
    <col min="8964" max="8964" width="9.5703125" style="10" customWidth="1"/>
    <col min="8965" max="8965" width="5.85546875" style="10" customWidth="1"/>
    <col min="8966" max="8967" width="9.5703125" style="10" customWidth="1"/>
    <col min="8968" max="8968" width="5.85546875" style="10" customWidth="1"/>
    <col min="8969" max="8969" width="9.5703125" style="10" customWidth="1"/>
    <col min="8970" max="8970" width="8.140625" style="10" customWidth="1"/>
    <col min="8971" max="8971" width="9.5703125" style="10" customWidth="1"/>
    <col min="8972" max="8972" width="5.85546875" style="10" customWidth="1"/>
    <col min="8973" max="8973" width="10.85546875" style="10" customWidth="1"/>
    <col min="8974" max="9216" width="9.140625" style="10"/>
    <col min="9217" max="9217" width="15.7109375" style="10" customWidth="1"/>
    <col min="9218" max="9218" width="16.7109375" style="10" customWidth="1"/>
    <col min="9219" max="9219" width="10.85546875" style="10" customWidth="1"/>
    <col min="9220" max="9220" width="9.5703125" style="10" customWidth="1"/>
    <col min="9221" max="9221" width="5.85546875" style="10" customWidth="1"/>
    <col min="9222" max="9223" width="9.5703125" style="10" customWidth="1"/>
    <col min="9224" max="9224" width="5.85546875" style="10" customWidth="1"/>
    <col min="9225" max="9225" width="9.5703125" style="10" customWidth="1"/>
    <col min="9226" max="9226" width="8.140625" style="10" customWidth="1"/>
    <col min="9227" max="9227" width="9.5703125" style="10" customWidth="1"/>
    <col min="9228" max="9228" width="5.85546875" style="10" customWidth="1"/>
    <col min="9229" max="9229" width="10.85546875" style="10" customWidth="1"/>
    <col min="9230" max="9472" width="9.140625" style="10"/>
    <col min="9473" max="9473" width="15.7109375" style="10" customWidth="1"/>
    <col min="9474" max="9474" width="16.7109375" style="10" customWidth="1"/>
    <col min="9475" max="9475" width="10.85546875" style="10" customWidth="1"/>
    <col min="9476" max="9476" width="9.5703125" style="10" customWidth="1"/>
    <col min="9477" max="9477" width="5.85546875" style="10" customWidth="1"/>
    <col min="9478" max="9479" width="9.5703125" style="10" customWidth="1"/>
    <col min="9480" max="9480" width="5.85546875" style="10" customWidth="1"/>
    <col min="9481" max="9481" width="9.5703125" style="10" customWidth="1"/>
    <col min="9482" max="9482" width="8.140625" style="10" customWidth="1"/>
    <col min="9483" max="9483" width="9.5703125" style="10" customWidth="1"/>
    <col min="9484" max="9484" width="5.85546875" style="10" customWidth="1"/>
    <col min="9485" max="9485" width="10.85546875" style="10" customWidth="1"/>
    <col min="9486" max="9728" width="9.140625" style="10"/>
    <col min="9729" max="9729" width="15.7109375" style="10" customWidth="1"/>
    <col min="9730" max="9730" width="16.7109375" style="10" customWidth="1"/>
    <col min="9731" max="9731" width="10.85546875" style="10" customWidth="1"/>
    <col min="9732" max="9732" width="9.5703125" style="10" customWidth="1"/>
    <col min="9733" max="9733" width="5.85546875" style="10" customWidth="1"/>
    <col min="9734" max="9735" width="9.5703125" style="10" customWidth="1"/>
    <col min="9736" max="9736" width="5.85546875" style="10" customWidth="1"/>
    <col min="9737" max="9737" width="9.5703125" style="10" customWidth="1"/>
    <col min="9738" max="9738" width="8.140625" style="10" customWidth="1"/>
    <col min="9739" max="9739" width="9.5703125" style="10" customWidth="1"/>
    <col min="9740" max="9740" width="5.85546875" style="10" customWidth="1"/>
    <col min="9741" max="9741" width="10.85546875" style="10" customWidth="1"/>
    <col min="9742" max="9984" width="9.140625" style="10"/>
    <col min="9985" max="9985" width="15.7109375" style="10" customWidth="1"/>
    <col min="9986" max="9986" width="16.7109375" style="10" customWidth="1"/>
    <col min="9987" max="9987" width="10.85546875" style="10" customWidth="1"/>
    <col min="9988" max="9988" width="9.5703125" style="10" customWidth="1"/>
    <col min="9989" max="9989" width="5.85546875" style="10" customWidth="1"/>
    <col min="9990" max="9991" width="9.5703125" style="10" customWidth="1"/>
    <col min="9992" max="9992" width="5.85546875" style="10" customWidth="1"/>
    <col min="9993" max="9993" width="9.5703125" style="10" customWidth="1"/>
    <col min="9994" max="9994" width="8.140625" style="10" customWidth="1"/>
    <col min="9995" max="9995" width="9.5703125" style="10" customWidth="1"/>
    <col min="9996" max="9996" width="5.85546875" style="10" customWidth="1"/>
    <col min="9997" max="9997" width="10.85546875" style="10" customWidth="1"/>
    <col min="9998" max="10240" width="9.140625" style="10"/>
    <col min="10241" max="10241" width="15.7109375" style="10" customWidth="1"/>
    <col min="10242" max="10242" width="16.7109375" style="10" customWidth="1"/>
    <col min="10243" max="10243" width="10.85546875" style="10" customWidth="1"/>
    <col min="10244" max="10244" width="9.5703125" style="10" customWidth="1"/>
    <col min="10245" max="10245" width="5.85546875" style="10" customWidth="1"/>
    <col min="10246" max="10247" width="9.5703125" style="10" customWidth="1"/>
    <col min="10248" max="10248" width="5.85546875" style="10" customWidth="1"/>
    <col min="10249" max="10249" width="9.5703125" style="10" customWidth="1"/>
    <col min="10250" max="10250" width="8.140625" style="10" customWidth="1"/>
    <col min="10251" max="10251" width="9.5703125" style="10" customWidth="1"/>
    <col min="10252" max="10252" width="5.85546875" style="10" customWidth="1"/>
    <col min="10253" max="10253" width="10.85546875" style="10" customWidth="1"/>
    <col min="10254" max="10496" width="9.140625" style="10"/>
    <col min="10497" max="10497" width="15.7109375" style="10" customWidth="1"/>
    <col min="10498" max="10498" width="16.7109375" style="10" customWidth="1"/>
    <col min="10499" max="10499" width="10.85546875" style="10" customWidth="1"/>
    <col min="10500" max="10500" width="9.5703125" style="10" customWidth="1"/>
    <col min="10501" max="10501" width="5.85546875" style="10" customWidth="1"/>
    <col min="10502" max="10503" width="9.5703125" style="10" customWidth="1"/>
    <col min="10504" max="10504" width="5.85546875" style="10" customWidth="1"/>
    <col min="10505" max="10505" width="9.5703125" style="10" customWidth="1"/>
    <col min="10506" max="10506" width="8.140625" style="10" customWidth="1"/>
    <col min="10507" max="10507" width="9.5703125" style="10" customWidth="1"/>
    <col min="10508" max="10508" width="5.85546875" style="10" customWidth="1"/>
    <col min="10509" max="10509" width="10.85546875" style="10" customWidth="1"/>
    <col min="10510" max="10752" width="9.140625" style="10"/>
    <col min="10753" max="10753" width="15.7109375" style="10" customWidth="1"/>
    <col min="10754" max="10754" width="16.7109375" style="10" customWidth="1"/>
    <col min="10755" max="10755" width="10.85546875" style="10" customWidth="1"/>
    <col min="10756" max="10756" width="9.5703125" style="10" customWidth="1"/>
    <col min="10757" max="10757" width="5.85546875" style="10" customWidth="1"/>
    <col min="10758" max="10759" width="9.5703125" style="10" customWidth="1"/>
    <col min="10760" max="10760" width="5.85546875" style="10" customWidth="1"/>
    <col min="10761" max="10761" width="9.5703125" style="10" customWidth="1"/>
    <col min="10762" max="10762" width="8.140625" style="10" customWidth="1"/>
    <col min="10763" max="10763" width="9.5703125" style="10" customWidth="1"/>
    <col min="10764" max="10764" width="5.85546875" style="10" customWidth="1"/>
    <col min="10765" max="10765" width="10.85546875" style="10" customWidth="1"/>
    <col min="10766" max="11008" width="9.140625" style="10"/>
    <col min="11009" max="11009" width="15.7109375" style="10" customWidth="1"/>
    <col min="11010" max="11010" width="16.7109375" style="10" customWidth="1"/>
    <col min="11011" max="11011" width="10.85546875" style="10" customWidth="1"/>
    <col min="11012" max="11012" width="9.5703125" style="10" customWidth="1"/>
    <col min="11013" max="11013" width="5.85546875" style="10" customWidth="1"/>
    <col min="11014" max="11015" width="9.5703125" style="10" customWidth="1"/>
    <col min="11016" max="11016" width="5.85546875" style="10" customWidth="1"/>
    <col min="11017" max="11017" width="9.5703125" style="10" customWidth="1"/>
    <col min="11018" max="11018" width="8.140625" style="10" customWidth="1"/>
    <col min="11019" max="11019" width="9.5703125" style="10" customWidth="1"/>
    <col min="11020" max="11020" width="5.85546875" style="10" customWidth="1"/>
    <col min="11021" max="11021" width="10.85546875" style="10" customWidth="1"/>
    <col min="11022" max="11264" width="9.140625" style="10"/>
    <col min="11265" max="11265" width="15.7109375" style="10" customWidth="1"/>
    <col min="11266" max="11266" width="16.7109375" style="10" customWidth="1"/>
    <col min="11267" max="11267" width="10.85546875" style="10" customWidth="1"/>
    <col min="11268" max="11268" width="9.5703125" style="10" customWidth="1"/>
    <col min="11269" max="11269" width="5.85546875" style="10" customWidth="1"/>
    <col min="11270" max="11271" width="9.5703125" style="10" customWidth="1"/>
    <col min="11272" max="11272" width="5.85546875" style="10" customWidth="1"/>
    <col min="11273" max="11273" width="9.5703125" style="10" customWidth="1"/>
    <col min="11274" max="11274" width="8.140625" style="10" customWidth="1"/>
    <col min="11275" max="11275" width="9.5703125" style="10" customWidth="1"/>
    <col min="11276" max="11276" width="5.85546875" style="10" customWidth="1"/>
    <col min="11277" max="11277" width="10.85546875" style="10" customWidth="1"/>
    <col min="11278" max="11520" width="9.140625" style="10"/>
    <col min="11521" max="11521" width="15.7109375" style="10" customWidth="1"/>
    <col min="11522" max="11522" width="16.7109375" style="10" customWidth="1"/>
    <col min="11523" max="11523" width="10.85546875" style="10" customWidth="1"/>
    <col min="11524" max="11524" width="9.5703125" style="10" customWidth="1"/>
    <col min="11525" max="11525" width="5.85546875" style="10" customWidth="1"/>
    <col min="11526" max="11527" width="9.5703125" style="10" customWidth="1"/>
    <col min="11528" max="11528" width="5.85546875" style="10" customWidth="1"/>
    <col min="11529" max="11529" width="9.5703125" style="10" customWidth="1"/>
    <col min="11530" max="11530" width="8.140625" style="10" customWidth="1"/>
    <col min="11531" max="11531" width="9.5703125" style="10" customWidth="1"/>
    <col min="11532" max="11532" width="5.85546875" style="10" customWidth="1"/>
    <col min="11533" max="11533" width="10.85546875" style="10" customWidth="1"/>
    <col min="11534" max="11776" width="9.140625" style="10"/>
    <col min="11777" max="11777" width="15.7109375" style="10" customWidth="1"/>
    <col min="11778" max="11778" width="16.7109375" style="10" customWidth="1"/>
    <col min="11779" max="11779" width="10.85546875" style="10" customWidth="1"/>
    <col min="11780" max="11780" width="9.5703125" style="10" customWidth="1"/>
    <col min="11781" max="11781" width="5.85546875" style="10" customWidth="1"/>
    <col min="11782" max="11783" width="9.5703125" style="10" customWidth="1"/>
    <col min="11784" max="11784" width="5.85546875" style="10" customWidth="1"/>
    <col min="11785" max="11785" width="9.5703125" style="10" customWidth="1"/>
    <col min="11786" max="11786" width="8.140625" style="10" customWidth="1"/>
    <col min="11787" max="11787" width="9.5703125" style="10" customWidth="1"/>
    <col min="11788" max="11788" width="5.85546875" style="10" customWidth="1"/>
    <col min="11789" max="11789" width="10.85546875" style="10" customWidth="1"/>
    <col min="11790" max="12032" width="9.140625" style="10"/>
    <col min="12033" max="12033" width="15.7109375" style="10" customWidth="1"/>
    <col min="12034" max="12034" width="16.7109375" style="10" customWidth="1"/>
    <col min="12035" max="12035" width="10.85546875" style="10" customWidth="1"/>
    <col min="12036" max="12036" width="9.5703125" style="10" customWidth="1"/>
    <col min="12037" max="12037" width="5.85546875" style="10" customWidth="1"/>
    <col min="12038" max="12039" width="9.5703125" style="10" customWidth="1"/>
    <col min="12040" max="12040" width="5.85546875" style="10" customWidth="1"/>
    <col min="12041" max="12041" width="9.5703125" style="10" customWidth="1"/>
    <col min="12042" max="12042" width="8.140625" style="10" customWidth="1"/>
    <col min="12043" max="12043" width="9.5703125" style="10" customWidth="1"/>
    <col min="12044" max="12044" width="5.85546875" style="10" customWidth="1"/>
    <col min="12045" max="12045" width="10.85546875" style="10" customWidth="1"/>
    <col min="12046" max="12288" width="9.140625" style="10"/>
    <col min="12289" max="12289" width="15.7109375" style="10" customWidth="1"/>
    <col min="12290" max="12290" width="16.7109375" style="10" customWidth="1"/>
    <col min="12291" max="12291" width="10.85546875" style="10" customWidth="1"/>
    <col min="12292" max="12292" width="9.5703125" style="10" customWidth="1"/>
    <col min="12293" max="12293" width="5.85546875" style="10" customWidth="1"/>
    <col min="12294" max="12295" width="9.5703125" style="10" customWidth="1"/>
    <col min="12296" max="12296" width="5.85546875" style="10" customWidth="1"/>
    <col min="12297" max="12297" width="9.5703125" style="10" customWidth="1"/>
    <col min="12298" max="12298" width="8.140625" style="10" customWidth="1"/>
    <col min="12299" max="12299" width="9.5703125" style="10" customWidth="1"/>
    <col min="12300" max="12300" width="5.85546875" style="10" customWidth="1"/>
    <col min="12301" max="12301" width="10.85546875" style="10" customWidth="1"/>
    <col min="12302" max="12544" width="9.140625" style="10"/>
    <col min="12545" max="12545" width="15.7109375" style="10" customWidth="1"/>
    <col min="12546" max="12546" width="16.7109375" style="10" customWidth="1"/>
    <col min="12547" max="12547" width="10.85546875" style="10" customWidth="1"/>
    <col min="12548" max="12548" width="9.5703125" style="10" customWidth="1"/>
    <col min="12549" max="12549" width="5.85546875" style="10" customWidth="1"/>
    <col min="12550" max="12551" width="9.5703125" style="10" customWidth="1"/>
    <col min="12552" max="12552" width="5.85546875" style="10" customWidth="1"/>
    <col min="12553" max="12553" width="9.5703125" style="10" customWidth="1"/>
    <col min="12554" max="12554" width="8.140625" style="10" customWidth="1"/>
    <col min="12555" max="12555" width="9.5703125" style="10" customWidth="1"/>
    <col min="12556" max="12556" width="5.85546875" style="10" customWidth="1"/>
    <col min="12557" max="12557" width="10.85546875" style="10" customWidth="1"/>
    <col min="12558" max="12800" width="9.140625" style="10"/>
    <col min="12801" max="12801" width="15.7109375" style="10" customWidth="1"/>
    <col min="12802" max="12802" width="16.7109375" style="10" customWidth="1"/>
    <col min="12803" max="12803" width="10.85546875" style="10" customWidth="1"/>
    <col min="12804" max="12804" width="9.5703125" style="10" customWidth="1"/>
    <col min="12805" max="12805" width="5.85546875" style="10" customWidth="1"/>
    <col min="12806" max="12807" width="9.5703125" style="10" customWidth="1"/>
    <col min="12808" max="12808" width="5.85546875" style="10" customWidth="1"/>
    <col min="12809" max="12809" width="9.5703125" style="10" customWidth="1"/>
    <col min="12810" max="12810" width="8.140625" style="10" customWidth="1"/>
    <col min="12811" max="12811" width="9.5703125" style="10" customWidth="1"/>
    <col min="12812" max="12812" width="5.85546875" style="10" customWidth="1"/>
    <col min="12813" max="12813" width="10.85546875" style="10" customWidth="1"/>
    <col min="12814" max="13056" width="9.140625" style="10"/>
    <col min="13057" max="13057" width="15.7109375" style="10" customWidth="1"/>
    <col min="13058" max="13058" width="16.7109375" style="10" customWidth="1"/>
    <col min="13059" max="13059" width="10.85546875" style="10" customWidth="1"/>
    <col min="13060" max="13060" width="9.5703125" style="10" customWidth="1"/>
    <col min="13061" max="13061" width="5.85546875" style="10" customWidth="1"/>
    <col min="13062" max="13063" width="9.5703125" style="10" customWidth="1"/>
    <col min="13064" max="13064" width="5.85546875" style="10" customWidth="1"/>
    <col min="13065" max="13065" width="9.5703125" style="10" customWidth="1"/>
    <col min="13066" max="13066" width="8.140625" style="10" customWidth="1"/>
    <col min="13067" max="13067" width="9.5703125" style="10" customWidth="1"/>
    <col min="13068" max="13068" width="5.85546875" style="10" customWidth="1"/>
    <col min="13069" max="13069" width="10.85546875" style="10" customWidth="1"/>
    <col min="13070" max="13312" width="9.140625" style="10"/>
    <col min="13313" max="13313" width="15.7109375" style="10" customWidth="1"/>
    <col min="13314" max="13314" width="16.7109375" style="10" customWidth="1"/>
    <col min="13315" max="13315" width="10.85546875" style="10" customWidth="1"/>
    <col min="13316" max="13316" width="9.5703125" style="10" customWidth="1"/>
    <col min="13317" max="13317" width="5.85546875" style="10" customWidth="1"/>
    <col min="13318" max="13319" width="9.5703125" style="10" customWidth="1"/>
    <col min="13320" max="13320" width="5.85546875" style="10" customWidth="1"/>
    <col min="13321" max="13321" width="9.5703125" style="10" customWidth="1"/>
    <col min="13322" max="13322" width="8.140625" style="10" customWidth="1"/>
    <col min="13323" max="13323" width="9.5703125" style="10" customWidth="1"/>
    <col min="13324" max="13324" width="5.85546875" style="10" customWidth="1"/>
    <col min="13325" max="13325" width="10.85546875" style="10" customWidth="1"/>
    <col min="13326" max="13568" width="9.140625" style="10"/>
    <col min="13569" max="13569" width="15.7109375" style="10" customWidth="1"/>
    <col min="13570" max="13570" width="16.7109375" style="10" customWidth="1"/>
    <col min="13571" max="13571" width="10.85546875" style="10" customWidth="1"/>
    <col min="13572" max="13572" width="9.5703125" style="10" customWidth="1"/>
    <col min="13573" max="13573" width="5.85546875" style="10" customWidth="1"/>
    <col min="13574" max="13575" width="9.5703125" style="10" customWidth="1"/>
    <col min="13576" max="13576" width="5.85546875" style="10" customWidth="1"/>
    <col min="13577" max="13577" width="9.5703125" style="10" customWidth="1"/>
    <col min="13578" max="13578" width="8.140625" style="10" customWidth="1"/>
    <col min="13579" max="13579" width="9.5703125" style="10" customWidth="1"/>
    <col min="13580" max="13580" width="5.85546875" style="10" customWidth="1"/>
    <col min="13581" max="13581" width="10.85546875" style="10" customWidth="1"/>
    <col min="13582" max="13824" width="9.140625" style="10"/>
    <col min="13825" max="13825" width="15.7109375" style="10" customWidth="1"/>
    <col min="13826" max="13826" width="16.7109375" style="10" customWidth="1"/>
    <col min="13827" max="13827" width="10.85546875" style="10" customWidth="1"/>
    <col min="13828" max="13828" width="9.5703125" style="10" customWidth="1"/>
    <col min="13829" max="13829" width="5.85546875" style="10" customWidth="1"/>
    <col min="13830" max="13831" width="9.5703125" style="10" customWidth="1"/>
    <col min="13832" max="13832" width="5.85546875" style="10" customWidth="1"/>
    <col min="13833" max="13833" width="9.5703125" style="10" customWidth="1"/>
    <col min="13834" max="13834" width="8.140625" style="10" customWidth="1"/>
    <col min="13835" max="13835" width="9.5703125" style="10" customWidth="1"/>
    <col min="13836" max="13836" width="5.85546875" style="10" customWidth="1"/>
    <col min="13837" max="13837" width="10.85546875" style="10" customWidth="1"/>
    <col min="13838" max="14080" width="9.140625" style="10"/>
    <col min="14081" max="14081" width="15.7109375" style="10" customWidth="1"/>
    <col min="14082" max="14082" width="16.7109375" style="10" customWidth="1"/>
    <col min="14083" max="14083" width="10.85546875" style="10" customWidth="1"/>
    <col min="14084" max="14084" width="9.5703125" style="10" customWidth="1"/>
    <col min="14085" max="14085" width="5.85546875" style="10" customWidth="1"/>
    <col min="14086" max="14087" width="9.5703125" style="10" customWidth="1"/>
    <col min="14088" max="14088" width="5.85546875" style="10" customWidth="1"/>
    <col min="14089" max="14089" width="9.5703125" style="10" customWidth="1"/>
    <col min="14090" max="14090" width="8.140625" style="10" customWidth="1"/>
    <col min="14091" max="14091" width="9.5703125" style="10" customWidth="1"/>
    <col min="14092" max="14092" width="5.85546875" style="10" customWidth="1"/>
    <col min="14093" max="14093" width="10.85546875" style="10" customWidth="1"/>
    <col min="14094" max="14336" width="9.140625" style="10"/>
    <col min="14337" max="14337" width="15.7109375" style="10" customWidth="1"/>
    <col min="14338" max="14338" width="16.7109375" style="10" customWidth="1"/>
    <col min="14339" max="14339" width="10.85546875" style="10" customWidth="1"/>
    <col min="14340" max="14340" width="9.5703125" style="10" customWidth="1"/>
    <col min="14341" max="14341" width="5.85546875" style="10" customWidth="1"/>
    <col min="14342" max="14343" width="9.5703125" style="10" customWidth="1"/>
    <col min="14344" max="14344" width="5.85546875" style="10" customWidth="1"/>
    <col min="14345" max="14345" width="9.5703125" style="10" customWidth="1"/>
    <col min="14346" max="14346" width="8.140625" style="10" customWidth="1"/>
    <col min="14347" max="14347" width="9.5703125" style="10" customWidth="1"/>
    <col min="14348" max="14348" width="5.85546875" style="10" customWidth="1"/>
    <col min="14349" max="14349" width="10.85546875" style="10" customWidth="1"/>
    <col min="14350" max="14592" width="9.140625" style="10"/>
    <col min="14593" max="14593" width="15.7109375" style="10" customWidth="1"/>
    <col min="14594" max="14594" width="16.7109375" style="10" customWidth="1"/>
    <col min="14595" max="14595" width="10.85546875" style="10" customWidth="1"/>
    <col min="14596" max="14596" width="9.5703125" style="10" customWidth="1"/>
    <col min="14597" max="14597" width="5.85546875" style="10" customWidth="1"/>
    <col min="14598" max="14599" width="9.5703125" style="10" customWidth="1"/>
    <col min="14600" max="14600" width="5.85546875" style="10" customWidth="1"/>
    <col min="14601" max="14601" width="9.5703125" style="10" customWidth="1"/>
    <col min="14602" max="14602" width="8.140625" style="10" customWidth="1"/>
    <col min="14603" max="14603" width="9.5703125" style="10" customWidth="1"/>
    <col min="14604" max="14604" width="5.85546875" style="10" customWidth="1"/>
    <col min="14605" max="14605" width="10.85546875" style="10" customWidth="1"/>
    <col min="14606" max="14848" width="9.140625" style="10"/>
    <col min="14849" max="14849" width="15.7109375" style="10" customWidth="1"/>
    <col min="14850" max="14850" width="16.7109375" style="10" customWidth="1"/>
    <col min="14851" max="14851" width="10.85546875" style="10" customWidth="1"/>
    <col min="14852" max="14852" width="9.5703125" style="10" customWidth="1"/>
    <col min="14853" max="14853" width="5.85546875" style="10" customWidth="1"/>
    <col min="14854" max="14855" width="9.5703125" style="10" customWidth="1"/>
    <col min="14856" max="14856" width="5.85546875" style="10" customWidth="1"/>
    <col min="14857" max="14857" width="9.5703125" style="10" customWidth="1"/>
    <col min="14858" max="14858" width="8.140625" style="10" customWidth="1"/>
    <col min="14859" max="14859" width="9.5703125" style="10" customWidth="1"/>
    <col min="14860" max="14860" width="5.85546875" style="10" customWidth="1"/>
    <col min="14861" max="14861" width="10.85546875" style="10" customWidth="1"/>
    <col min="14862" max="15104" width="9.140625" style="10"/>
    <col min="15105" max="15105" width="15.7109375" style="10" customWidth="1"/>
    <col min="15106" max="15106" width="16.7109375" style="10" customWidth="1"/>
    <col min="15107" max="15107" width="10.85546875" style="10" customWidth="1"/>
    <col min="15108" max="15108" width="9.5703125" style="10" customWidth="1"/>
    <col min="15109" max="15109" width="5.85546875" style="10" customWidth="1"/>
    <col min="15110" max="15111" width="9.5703125" style="10" customWidth="1"/>
    <col min="15112" max="15112" width="5.85546875" style="10" customWidth="1"/>
    <col min="15113" max="15113" width="9.5703125" style="10" customWidth="1"/>
    <col min="15114" max="15114" width="8.140625" style="10" customWidth="1"/>
    <col min="15115" max="15115" width="9.5703125" style="10" customWidth="1"/>
    <col min="15116" max="15116" width="5.85546875" style="10" customWidth="1"/>
    <col min="15117" max="15117" width="10.85546875" style="10" customWidth="1"/>
    <col min="15118" max="15360" width="9.140625" style="10"/>
    <col min="15361" max="15361" width="15.7109375" style="10" customWidth="1"/>
    <col min="15362" max="15362" width="16.7109375" style="10" customWidth="1"/>
    <col min="15363" max="15363" width="10.85546875" style="10" customWidth="1"/>
    <col min="15364" max="15364" width="9.5703125" style="10" customWidth="1"/>
    <col min="15365" max="15365" width="5.85546875" style="10" customWidth="1"/>
    <col min="15366" max="15367" width="9.5703125" style="10" customWidth="1"/>
    <col min="15368" max="15368" width="5.85546875" style="10" customWidth="1"/>
    <col min="15369" max="15369" width="9.5703125" style="10" customWidth="1"/>
    <col min="15370" max="15370" width="8.140625" style="10" customWidth="1"/>
    <col min="15371" max="15371" width="9.5703125" style="10" customWidth="1"/>
    <col min="15372" max="15372" width="5.85546875" style="10" customWidth="1"/>
    <col min="15373" max="15373" width="10.85546875" style="10" customWidth="1"/>
    <col min="15374" max="15616" width="9.140625" style="10"/>
    <col min="15617" max="15617" width="15.7109375" style="10" customWidth="1"/>
    <col min="15618" max="15618" width="16.7109375" style="10" customWidth="1"/>
    <col min="15619" max="15619" width="10.85546875" style="10" customWidth="1"/>
    <col min="15620" max="15620" width="9.5703125" style="10" customWidth="1"/>
    <col min="15621" max="15621" width="5.85546875" style="10" customWidth="1"/>
    <col min="15622" max="15623" width="9.5703125" style="10" customWidth="1"/>
    <col min="15624" max="15624" width="5.85546875" style="10" customWidth="1"/>
    <col min="15625" max="15625" width="9.5703125" style="10" customWidth="1"/>
    <col min="15626" max="15626" width="8.140625" style="10" customWidth="1"/>
    <col min="15627" max="15627" width="9.5703125" style="10" customWidth="1"/>
    <col min="15628" max="15628" width="5.85546875" style="10" customWidth="1"/>
    <col min="15629" max="15629" width="10.85546875" style="10" customWidth="1"/>
    <col min="15630" max="15872" width="9.140625" style="10"/>
    <col min="15873" max="15873" width="15.7109375" style="10" customWidth="1"/>
    <col min="15874" max="15874" width="16.7109375" style="10" customWidth="1"/>
    <col min="15875" max="15875" width="10.85546875" style="10" customWidth="1"/>
    <col min="15876" max="15876" width="9.5703125" style="10" customWidth="1"/>
    <col min="15877" max="15877" width="5.85546875" style="10" customWidth="1"/>
    <col min="15878" max="15879" width="9.5703125" style="10" customWidth="1"/>
    <col min="15880" max="15880" width="5.85546875" style="10" customWidth="1"/>
    <col min="15881" max="15881" width="9.5703125" style="10" customWidth="1"/>
    <col min="15882" max="15882" width="8.140625" style="10" customWidth="1"/>
    <col min="15883" max="15883" width="9.5703125" style="10" customWidth="1"/>
    <col min="15884" max="15884" width="5.85546875" style="10" customWidth="1"/>
    <col min="15885" max="15885" width="10.85546875" style="10" customWidth="1"/>
    <col min="15886" max="16128" width="9.140625" style="10"/>
    <col min="16129" max="16129" width="15.7109375" style="10" customWidth="1"/>
    <col min="16130" max="16130" width="16.7109375" style="10" customWidth="1"/>
    <col min="16131" max="16131" width="10.85546875" style="10" customWidth="1"/>
    <col min="16132" max="16132" width="9.5703125" style="10" customWidth="1"/>
    <col min="16133" max="16133" width="5.85546875" style="10" customWidth="1"/>
    <col min="16134" max="16135" width="9.5703125" style="10" customWidth="1"/>
    <col min="16136" max="16136" width="5.85546875" style="10" customWidth="1"/>
    <col min="16137" max="16137" width="9.5703125" style="10" customWidth="1"/>
    <col min="16138" max="16138" width="8.140625" style="10" customWidth="1"/>
    <col min="16139" max="16139" width="9.5703125" style="10" customWidth="1"/>
    <col min="16140" max="16140" width="5.85546875" style="10" customWidth="1"/>
    <col min="16141" max="16141" width="10.85546875" style="10" customWidth="1"/>
    <col min="16142" max="16384" width="9.140625" style="10"/>
  </cols>
  <sheetData>
    <row r="1" spans="1:13">
      <c r="A1" s="1"/>
      <c r="B1" s="2"/>
      <c r="C1" s="3" t="s">
        <v>0</v>
      </c>
      <c r="D1" s="4"/>
      <c r="E1" s="5"/>
      <c r="F1" s="6" t="s">
        <v>1</v>
      </c>
      <c r="G1" s="7"/>
      <c r="H1" s="7"/>
      <c r="I1" s="6" t="s">
        <v>2</v>
      </c>
      <c r="J1" s="7"/>
      <c r="K1" s="6" t="s">
        <v>3</v>
      </c>
      <c r="L1" s="8"/>
      <c r="M1" s="9"/>
    </row>
    <row r="2" spans="1:13">
      <c r="A2" s="1"/>
      <c r="B2" s="11"/>
      <c r="C2" s="12" t="s">
        <v>4</v>
      </c>
      <c r="D2" s="13"/>
      <c r="E2" s="14"/>
      <c r="F2" s="15" t="s">
        <v>5</v>
      </c>
      <c r="G2" s="16"/>
      <c r="H2" s="16"/>
      <c r="I2" s="17" t="s">
        <v>4</v>
      </c>
      <c r="J2" s="18"/>
      <c r="K2" s="17" t="s">
        <v>6</v>
      </c>
      <c r="L2" s="19"/>
      <c r="M2" s="20"/>
    </row>
    <row r="3" spans="1:13" ht="13.5" thickBot="1">
      <c r="A3" s="1"/>
      <c r="B3" s="21" t="s">
        <v>7</v>
      </c>
      <c r="C3" s="22" t="s">
        <v>8</v>
      </c>
      <c r="D3" s="23" t="s">
        <v>9</v>
      </c>
      <c r="E3" s="24" t="s">
        <v>10</v>
      </c>
      <c r="F3" s="25" t="s">
        <v>11</v>
      </c>
      <c r="G3" s="23" t="s">
        <v>12</v>
      </c>
      <c r="H3" s="26" t="s">
        <v>10</v>
      </c>
      <c r="I3" s="25" t="s">
        <v>13</v>
      </c>
      <c r="J3" s="27" t="s">
        <v>10</v>
      </c>
      <c r="K3" s="25" t="s">
        <v>14</v>
      </c>
      <c r="L3" s="28" t="s">
        <v>10</v>
      </c>
      <c r="M3" s="29" t="s">
        <v>15</v>
      </c>
    </row>
    <row r="4" spans="1:13">
      <c r="A4" s="1"/>
      <c r="B4" s="30"/>
      <c r="C4" s="31"/>
      <c r="D4" s="32"/>
      <c r="E4" s="33"/>
      <c r="F4" s="31"/>
      <c r="G4" s="32"/>
      <c r="H4" s="34"/>
      <c r="I4" s="35"/>
      <c r="J4" s="36"/>
      <c r="K4" s="37"/>
      <c r="L4" s="38"/>
      <c r="M4" s="39"/>
    </row>
    <row r="5" spans="1:13">
      <c r="A5" s="1"/>
      <c r="B5" s="40" t="s">
        <v>16</v>
      </c>
      <c r="C5" s="41">
        <v>4780</v>
      </c>
      <c r="D5" s="42">
        <v>115</v>
      </c>
      <c r="E5" s="43">
        <f>SUM((C5+D5)/M5)</f>
        <v>0.38224269873496797</v>
      </c>
      <c r="F5" s="44">
        <v>22</v>
      </c>
      <c r="G5" s="42">
        <v>490</v>
      </c>
      <c r="H5" s="43">
        <f>SUM((F5+G5)/M5)</f>
        <v>3.9981258784944559E-2</v>
      </c>
      <c r="I5" s="41">
        <v>626</v>
      </c>
      <c r="J5" s="45">
        <f>SUM(I5/M5)</f>
        <v>4.8883335936279866E-2</v>
      </c>
      <c r="K5" s="41">
        <v>6773</v>
      </c>
      <c r="L5" s="43">
        <f>SUM(K5/M5)</f>
        <v>0.5288927065438076</v>
      </c>
      <c r="M5" s="46">
        <f>SUM(C5+D5+F5+G5+I5+K5)</f>
        <v>12806</v>
      </c>
    </row>
    <row r="6" spans="1:13">
      <c r="A6" s="1"/>
      <c r="B6" s="40" t="s">
        <v>17</v>
      </c>
      <c r="C6" s="41">
        <v>8686</v>
      </c>
      <c r="D6" s="42">
        <v>382</v>
      </c>
      <c r="E6" s="43">
        <f t="shared" ref="E6:E33" si="0">SUM((C6+D6)/M6)</f>
        <v>0.68670957970465729</v>
      </c>
      <c r="F6" s="44">
        <v>14</v>
      </c>
      <c r="G6" s="42">
        <v>516</v>
      </c>
      <c r="H6" s="43">
        <f t="shared" ref="H6:H33" si="1">SUM((F6+G6)/M6)</f>
        <v>4.0136312003029154E-2</v>
      </c>
      <c r="I6" s="41">
        <v>148</v>
      </c>
      <c r="J6" s="45">
        <f>SUM(I6/M6)</f>
        <v>1.1207875804619462E-2</v>
      </c>
      <c r="K6" s="41">
        <v>3459</v>
      </c>
      <c r="L6" s="43">
        <f t="shared" ref="L6:L33" si="2">SUM(K6/M6)</f>
        <v>0.26194623248769405</v>
      </c>
      <c r="M6" s="46">
        <f t="shared" ref="M6:M33" si="3">SUM(C6+D6+F6+G6+I6+K6)</f>
        <v>13205</v>
      </c>
    </row>
    <row r="7" spans="1:13">
      <c r="A7" s="1"/>
      <c r="B7" s="40" t="s">
        <v>18</v>
      </c>
      <c r="C7" s="41">
        <v>59157</v>
      </c>
      <c r="D7" s="42">
        <v>1979</v>
      </c>
      <c r="E7" s="43">
        <f t="shared" si="0"/>
        <v>0.85385474860335198</v>
      </c>
      <c r="F7" s="44">
        <v>562</v>
      </c>
      <c r="G7" s="42">
        <v>4445</v>
      </c>
      <c r="H7" s="43">
        <f t="shared" si="1"/>
        <v>6.9930167597765366E-2</v>
      </c>
      <c r="I7" s="41">
        <v>1354</v>
      </c>
      <c r="J7" s="45">
        <f>SUM(I7/M7)</f>
        <v>1.8910614525139664E-2</v>
      </c>
      <c r="K7" s="41">
        <v>4103</v>
      </c>
      <c r="L7" s="43">
        <f t="shared" si="2"/>
        <v>5.7304469273743018E-2</v>
      </c>
      <c r="M7" s="46">
        <f t="shared" si="3"/>
        <v>71600</v>
      </c>
    </row>
    <row r="8" spans="1:13">
      <c r="A8" s="1"/>
      <c r="B8" s="40" t="s">
        <v>19</v>
      </c>
      <c r="C8" s="41">
        <v>36137</v>
      </c>
      <c r="D8" s="42">
        <v>592</v>
      </c>
      <c r="E8" s="43">
        <f t="shared" si="0"/>
        <v>0.84757926801126138</v>
      </c>
      <c r="F8" s="44">
        <v>138</v>
      </c>
      <c r="G8" s="42">
        <v>1842</v>
      </c>
      <c r="H8" s="43">
        <f t="shared" si="1"/>
        <v>4.569160474454239E-2</v>
      </c>
      <c r="I8" s="41">
        <v>229</v>
      </c>
      <c r="J8" s="45">
        <f>SUM(I8/M8)</f>
        <v>5.2845340840910141E-3</v>
      </c>
      <c r="K8" s="41">
        <v>4396</v>
      </c>
      <c r="L8" s="43">
        <f t="shared" si="2"/>
        <v>0.10144459316010523</v>
      </c>
      <c r="M8" s="46">
        <f t="shared" si="3"/>
        <v>43334</v>
      </c>
    </row>
    <row r="9" spans="1:13">
      <c r="A9" s="1"/>
      <c r="B9" s="40" t="s">
        <v>20</v>
      </c>
      <c r="C9" s="41">
        <v>30953</v>
      </c>
      <c r="D9" s="42">
        <v>467</v>
      </c>
      <c r="E9" s="43">
        <f t="shared" si="0"/>
        <v>0.63368493233567957</v>
      </c>
      <c r="F9" s="44">
        <v>65</v>
      </c>
      <c r="G9" s="42">
        <v>1920</v>
      </c>
      <c r="H9" s="43">
        <f t="shared" si="1"/>
        <v>4.0033882580723233E-2</v>
      </c>
      <c r="I9" s="41">
        <v>19</v>
      </c>
      <c r="J9" s="45">
        <f>SUM(I9/M9)</f>
        <v>3.8319585341750194E-4</v>
      </c>
      <c r="K9" s="41">
        <v>16159</v>
      </c>
      <c r="L9" s="43">
        <f t="shared" si="2"/>
        <v>0.32589798923017971</v>
      </c>
      <c r="M9" s="46">
        <f t="shared" si="3"/>
        <v>49583</v>
      </c>
    </row>
    <row r="10" spans="1:13" s="50" customFormat="1">
      <c r="A10" s="1"/>
      <c r="B10" s="40"/>
      <c r="C10" s="47"/>
      <c r="D10" s="48"/>
      <c r="E10" s="43"/>
      <c r="F10" s="49"/>
      <c r="G10" s="48"/>
      <c r="H10" s="43"/>
      <c r="I10" s="49"/>
      <c r="J10" s="45"/>
      <c r="K10" s="49"/>
      <c r="L10" s="43"/>
      <c r="M10" s="46"/>
    </row>
    <row r="11" spans="1:13">
      <c r="A11" s="1"/>
      <c r="B11" s="40" t="s">
        <v>21</v>
      </c>
      <c r="C11" s="41">
        <v>135233</v>
      </c>
      <c r="D11" s="42">
        <v>3561</v>
      </c>
      <c r="E11" s="43">
        <f t="shared" si="0"/>
        <v>0.86202634635330944</v>
      </c>
      <c r="F11" s="44">
        <v>1019</v>
      </c>
      <c r="G11" s="42">
        <v>4741</v>
      </c>
      <c r="H11" s="43">
        <f t="shared" si="1"/>
        <v>3.577439770447615E-2</v>
      </c>
      <c r="I11" s="41">
        <v>844</v>
      </c>
      <c r="J11" s="45">
        <f>SUM(I11/M11)</f>
        <v>5.2419429969753246E-3</v>
      </c>
      <c r="K11" s="41">
        <v>15611</v>
      </c>
      <c r="L11" s="43">
        <f t="shared" si="2"/>
        <v>9.6957312945239085E-2</v>
      </c>
      <c r="M11" s="46">
        <f t="shared" si="3"/>
        <v>161009</v>
      </c>
    </row>
    <row r="12" spans="1:13">
      <c r="A12" s="1"/>
      <c r="B12" s="40" t="s">
        <v>22</v>
      </c>
      <c r="C12" s="41">
        <v>2292</v>
      </c>
      <c r="D12" s="42">
        <v>33</v>
      </c>
      <c r="E12" s="43">
        <f t="shared" si="0"/>
        <v>0.42778288868445263</v>
      </c>
      <c r="F12" s="44">
        <v>14</v>
      </c>
      <c r="G12" s="42">
        <v>293</v>
      </c>
      <c r="H12" s="43">
        <f t="shared" si="1"/>
        <v>5.6485740570377183E-2</v>
      </c>
      <c r="I12" s="41">
        <v>126</v>
      </c>
      <c r="J12" s="45">
        <f>SUM(I12/M12)</f>
        <v>2.3183072677092915E-2</v>
      </c>
      <c r="K12" s="41">
        <v>2677</v>
      </c>
      <c r="L12" s="43">
        <f t="shared" si="2"/>
        <v>0.49254829806807726</v>
      </c>
      <c r="M12" s="46">
        <f t="shared" si="3"/>
        <v>5435</v>
      </c>
    </row>
    <row r="13" spans="1:13">
      <c r="A13" s="1"/>
      <c r="B13" s="40" t="s">
        <v>23</v>
      </c>
      <c r="C13" s="41">
        <v>35476</v>
      </c>
      <c r="D13" s="42">
        <v>1336</v>
      </c>
      <c r="E13" s="43">
        <f t="shared" si="0"/>
        <v>0.65668872754517726</v>
      </c>
      <c r="F13" s="44">
        <v>201</v>
      </c>
      <c r="G13" s="42">
        <v>3219</v>
      </c>
      <c r="H13" s="43">
        <f t="shared" si="1"/>
        <v>6.1009329789321581E-2</v>
      </c>
      <c r="I13" s="41">
        <v>0</v>
      </c>
      <c r="J13" s="45">
        <f>SUM(I13/M13)</f>
        <v>0</v>
      </c>
      <c r="K13" s="41">
        <v>15825</v>
      </c>
      <c r="L13" s="43">
        <f t="shared" si="2"/>
        <v>0.28230194266550118</v>
      </c>
      <c r="M13" s="46">
        <f t="shared" si="3"/>
        <v>56057</v>
      </c>
    </row>
    <row r="14" spans="1:13">
      <c r="A14" s="1"/>
      <c r="B14" s="40" t="s">
        <v>24</v>
      </c>
      <c r="C14" s="41">
        <v>12961</v>
      </c>
      <c r="D14" s="42">
        <v>391</v>
      </c>
      <c r="E14" s="43">
        <f t="shared" si="0"/>
        <v>0.51902818270165207</v>
      </c>
      <c r="F14" s="44">
        <v>12</v>
      </c>
      <c r="G14" s="42">
        <v>549</v>
      </c>
      <c r="H14" s="43">
        <f t="shared" si="1"/>
        <v>2.1807580174927114E-2</v>
      </c>
      <c r="I14" s="41">
        <v>913</v>
      </c>
      <c r="J14" s="45">
        <f>SUM(I14/M14)</f>
        <v>3.5490767735665694E-2</v>
      </c>
      <c r="K14" s="41">
        <v>10899</v>
      </c>
      <c r="L14" s="43">
        <f t="shared" si="2"/>
        <v>0.42367346938775508</v>
      </c>
      <c r="M14" s="46">
        <f t="shared" si="3"/>
        <v>25725</v>
      </c>
    </row>
    <row r="15" spans="1:13">
      <c r="A15" s="1"/>
      <c r="B15" s="40" t="s">
        <v>25</v>
      </c>
      <c r="C15" s="41">
        <v>4014</v>
      </c>
      <c r="D15" s="42">
        <v>14</v>
      </c>
      <c r="E15" s="43">
        <f t="shared" si="0"/>
        <v>0.43583639904782517</v>
      </c>
      <c r="F15" s="44">
        <v>13</v>
      </c>
      <c r="G15" s="42">
        <v>165</v>
      </c>
      <c r="H15" s="43">
        <f t="shared" si="1"/>
        <v>1.9259900454447091E-2</v>
      </c>
      <c r="I15" s="41">
        <v>0</v>
      </c>
      <c r="J15" s="45">
        <f>SUM(I15/M15)</f>
        <v>0</v>
      </c>
      <c r="K15" s="41">
        <v>5036</v>
      </c>
      <c r="L15" s="43">
        <f t="shared" si="2"/>
        <v>0.54490370049772774</v>
      </c>
      <c r="M15" s="46">
        <f t="shared" si="3"/>
        <v>9242</v>
      </c>
    </row>
    <row r="16" spans="1:13">
      <c r="A16" s="1"/>
      <c r="B16" s="40"/>
      <c r="C16" s="47"/>
      <c r="D16" s="48"/>
      <c r="E16" s="43"/>
      <c r="F16" s="49"/>
      <c r="G16" s="48"/>
      <c r="H16" s="43"/>
      <c r="I16" s="49"/>
      <c r="J16" s="45"/>
      <c r="K16" s="49"/>
      <c r="L16" s="43"/>
      <c r="M16" s="46"/>
    </row>
    <row r="17" spans="1:13">
      <c r="A17" s="51">
        <v>8</v>
      </c>
      <c r="B17" s="40" t="s">
        <v>26</v>
      </c>
      <c r="C17" s="41">
        <v>20743</v>
      </c>
      <c r="D17" s="42">
        <v>492</v>
      </c>
      <c r="E17" s="43">
        <f t="shared" si="0"/>
        <v>0.72949946751863681</v>
      </c>
      <c r="F17" s="44">
        <v>137</v>
      </c>
      <c r="G17" s="42">
        <v>1174</v>
      </c>
      <c r="H17" s="43">
        <f t="shared" si="1"/>
        <v>4.5037617231783983E-2</v>
      </c>
      <c r="I17" s="41">
        <v>1320</v>
      </c>
      <c r="J17" s="45">
        <f>SUM(I17/M17)</f>
        <v>4.5346799958775635E-2</v>
      </c>
      <c r="K17" s="41">
        <v>5243</v>
      </c>
      <c r="L17" s="43">
        <f t="shared" si="2"/>
        <v>0.18011611529080354</v>
      </c>
      <c r="M17" s="46">
        <f t="shared" si="3"/>
        <v>29109</v>
      </c>
    </row>
    <row r="18" spans="1:13">
      <c r="A18" s="1"/>
      <c r="B18" s="40" t="s">
        <v>27</v>
      </c>
      <c r="C18" s="41">
        <v>1152</v>
      </c>
      <c r="D18" s="42">
        <v>12</v>
      </c>
      <c r="E18" s="43">
        <f t="shared" si="0"/>
        <v>0.35541984732824428</v>
      </c>
      <c r="F18" s="44">
        <v>1</v>
      </c>
      <c r="G18" s="42">
        <v>100</v>
      </c>
      <c r="H18" s="43">
        <f t="shared" si="1"/>
        <v>3.0839694656488548E-2</v>
      </c>
      <c r="I18" s="41">
        <v>115</v>
      </c>
      <c r="J18" s="45">
        <f>SUM(I18/M18)</f>
        <v>3.5114503816793895E-2</v>
      </c>
      <c r="K18" s="41">
        <v>1895</v>
      </c>
      <c r="L18" s="43">
        <f t="shared" si="2"/>
        <v>0.57862595419847329</v>
      </c>
      <c r="M18" s="46">
        <f t="shared" si="3"/>
        <v>3275</v>
      </c>
    </row>
    <row r="19" spans="1:13">
      <c r="A19" s="52"/>
      <c r="B19" s="40" t="s">
        <v>28</v>
      </c>
      <c r="C19" s="41">
        <v>34616</v>
      </c>
      <c r="D19" s="42">
        <v>931</v>
      </c>
      <c r="E19" s="43">
        <f t="shared" si="0"/>
        <v>0.66601090438985999</v>
      </c>
      <c r="F19" s="44">
        <v>173</v>
      </c>
      <c r="G19" s="42">
        <v>5721</v>
      </c>
      <c r="H19" s="43">
        <f t="shared" si="1"/>
        <v>0.11043036741423566</v>
      </c>
      <c r="I19" s="41">
        <v>993</v>
      </c>
      <c r="J19" s="45">
        <f>SUM(I19/M19)</f>
        <v>1.8604912596256535E-2</v>
      </c>
      <c r="K19" s="41">
        <v>10939</v>
      </c>
      <c r="L19" s="43">
        <f t="shared" si="2"/>
        <v>0.20495381559964776</v>
      </c>
      <c r="M19" s="46">
        <f t="shared" si="3"/>
        <v>53373</v>
      </c>
    </row>
    <row r="20" spans="1:13">
      <c r="A20" s="1"/>
      <c r="B20" s="40" t="s">
        <v>29</v>
      </c>
      <c r="C20" s="41">
        <v>40297</v>
      </c>
      <c r="D20" s="42">
        <v>786</v>
      </c>
      <c r="E20" s="43">
        <f t="shared" si="0"/>
        <v>0.72178007343769213</v>
      </c>
      <c r="F20" s="44">
        <v>661</v>
      </c>
      <c r="G20" s="42">
        <v>5120</v>
      </c>
      <c r="H20" s="43">
        <f t="shared" si="1"/>
        <v>0.10156538238549517</v>
      </c>
      <c r="I20" s="41"/>
      <c r="J20" s="45">
        <f>SUM(I20/M20)</f>
        <v>0</v>
      </c>
      <c r="K20" s="53">
        <v>10055</v>
      </c>
      <c r="L20" s="43">
        <f t="shared" si="2"/>
        <v>0.17665454417681267</v>
      </c>
      <c r="M20" s="46">
        <f t="shared" si="3"/>
        <v>56919</v>
      </c>
    </row>
    <row r="21" spans="1:13">
      <c r="A21" s="1"/>
      <c r="B21" s="40" t="s">
        <v>30</v>
      </c>
      <c r="C21" s="41">
        <v>35951</v>
      </c>
      <c r="D21" s="42">
        <v>360</v>
      </c>
      <c r="E21" s="43">
        <f t="shared" si="0"/>
        <v>0.73838864486741496</v>
      </c>
      <c r="F21" s="44">
        <v>50</v>
      </c>
      <c r="G21" s="42">
        <v>948</v>
      </c>
      <c r="H21" s="43">
        <f t="shared" si="1"/>
        <v>2.0294452578493574E-2</v>
      </c>
      <c r="I21" s="41">
        <v>0</v>
      </c>
      <c r="J21" s="45">
        <f>SUM(I21/M21)</f>
        <v>0</v>
      </c>
      <c r="K21" s="41">
        <v>11867</v>
      </c>
      <c r="L21" s="43">
        <f t="shared" si="2"/>
        <v>0.24131690255409144</v>
      </c>
      <c r="M21" s="46">
        <f t="shared" si="3"/>
        <v>49176</v>
      </c>
    </row>
    <row r="22" spans="1:13">
      <c r="A22" s="1"/>
      <c r="B22" s="40"/>
      <c r="C22" s="47"/>
      <c r="D22" s="48"/>
      <c r="E22" s="43"/>
      <c r="F22" s="49"/>
      <c r="G22" s="48"/>
      <c r="H22" s="43"/>
      <c r="I22" s="49"/>
      <c r="J22" s="45"/>
      <c r="K22" s="49"/>
      <c r="L22" s="43"/>
      <c r="M22" s="46"/>
    </row>
    <row r="23" spans="1:13">
      <c r="A23" s="1"/>
      <c r="B23" s="40" t="s">
        <v>31</v>
      </c>
      <c r="C23" s="41">
        <v>17994</v>
      </c>
      <c r="D23" s="42">
        <v>125</v>
      </c>
      <c r="E23" s="54">
        <f t="shared" si="0"/>
        <v>0.61637637773846787</v>
      </c>
      <c r="F23" s="44">
        <v>61</v>
      </c>
      <c r="G23" s="42">
        <v>938</v>
      </c>
      <c r="H23" s="54">
        <f t="shared" si="1"/>
        <v>3.398421553952919E-2</v>
      </c>
      <c r="I23" s="41">
        <v>9</v>
      </c>
      <c r="J23" s="55">
        <f>SUM(I23/M23)</f>
        <v>3.0616410395972239E-4</v>
      </c>
      <c r="K23" s="41">
        <v>10269</v>
      </c>
      <c r="L23" s="43">
        <f t="shared" si="2"/>
        <v>0.34933324261804327</v>
      </c>
      <c r="M23" s="46">
        <f t="shared" si="3"/>
        <v>29396</v>
      </c>
    </row>
    <row r="24" spans="1:13">
      <c r="A24" s="1"/>
      <c r="B24" s="40" t="s">
        <v>32</v>
      </c>
      <c r="C24" s="41">
        <v>573520</v>
      </c>
      <c r="D24" s="42">
        <v>33153</v>
      </c>
      <c r="E24" s="43">
        <f t="shared" si="0"/>
        <v>0.90697657034875379</v>
      </c>
      <c r="F24" s="44">
        <v>2970</v>
      </c>
      <c r="G24" s="42">
        <v>23025</v>
      </c>
      <c r="H24" s="43">
        <f t="shared" si="1"/>
        <v>3.8862543654020955E-2</v>
      </c>
      <c r="I24" s="41">
        <v>148</v>
      </c>
      <c r="J24" s="45">
        <f>SUM(I24/M24)</f>
        <v>2.2126010620485099E-4</v>
      </c>
      <c r="K24" s="41">
        <v>36080</v>
      </c>
      <c r="L24" s="43">
        <f t="shared" si="2"/>
        <v>5.3939625891020429E-2</v>
      </c>
      <c r="M24" s="46">
        <f t="shared" si="3"/>
        <v>668896</v>
      </c>
    </row>
    <row r="25" spans="1:13">
      <c r="A25" s="1"/>
      <c r="B25" s="40" t="s">
        <v>33</v>
      </c>
      <c r="C25" s="41">
        <v>86638</v>
      </c>
      <c r="D25" s="42">
        <v>2049</v>
      </c>
      <c r="E25" s="43">
        <f t="shared" si="0"/>
        <v>0.78207920704768119</v>
      </c>
      <c r="F25" s="44">
        <v>9</v>
      </c>
      <c r="G25" s="42">
        <v>4255</v>
      </c>
      <c r="H25" s="43">
        <f t="shared" si="1"/>
        <v>3.7601742519775307E-2</v>
      </c>
      <c r="I25" s="41">
        <v>0</v>
      </c>
      <c r="J25" s="45">
        <f>SUM(I25/M25)</f>
        <v>0</v>
      </c>
      <c r="K25" s="41">
        <v>20448</v>
      </c>
      <c r="L25" s="43">
        <f t="shared" si="2"/>
        <v>0.18031905043254351</v>
      </c>
      <c r="M25" s="46">
        <f t="shared" si="3"/>
        <v>113399</v>
      </c>
    </row>
    <row r="26" spans="1:13">
      <c r="A26" s="1"/>
      <c r="B26" s="40" t="s">
        <v>34</v>
      </c>
      <c r="C26" s="41">
        <v>17224</v>
      </c>
      <c r="D26" s="42">
        <v>405</v>
      </c>
      <c r="E26" s="43">
        <f t="shared" si="0"/>
        <v>0.5226504595315743</v>
      </c>
      <c r="F26" s="44">
        <v>58</v>
      </c>
      <c r="G26" s="42">
        <v>1154</v>
      </c>
      <c r="H26" s="43">
        <f t="shared" si="1"/>
        <v>3.5932404387785354E-2</v>
      </c>
      <c r="I26" s="41">
        <v>663</v>
      </c>
      <c r="J26" s="45">
        <f>SUM(I26/M26)</f>
        <v>1.9656092499258818E-2</v>
      </c>
      <c r="K26" s="41">
        <v>14226</v>
      </c>
      <c r="L26" s="43">
        <f t="shared" si="2"/>
        <v>0.42176104358138156</v>
      </c>
      <c r="M26" s="46">
        <f t="shared" si="3"/>
        <v>33730</v>
      </c>
    </row>
    <row r="27" spans="1:13">
      <c r="A27" s="1"/>
      <c r="B27" s="40" t="s">
        <v>35</v>
      </c>
      <c r="C27" s="41">
        <v>8506</v>
      </c>
      <c r="D27" s="42">
        <v>122</v>
      </c>
      <c r="E27" s="43">
        <f t="shared" si="0"/>
        <v>0.46312399355877615</v>
      </c>
      <c r="F27" s="44">
        <v>35</v>
      </c>
      <c r="G27" s="42">
        <v>518</v>
      </c>
      <c r="H27" s="43">
        <f t="shared" si="1"/>
        <v>2.9683306494900696E-2</v>
      </c>
      <c r="I27" s="41">
        <v>41</v>
      </c>
      <c r="J27" s="45">
        <f>SUM(I27/M27)</f>
        <v>2.200751476113795E-3</v>
      </c>
      <c r="K27" s="41">
        <v>9408</v>
      </c>
      <c r="L27" s="43">
        <f t="shared" si="2"/>
        <v>0.50499194847020934</v>
      </c>
      <c r="M27" s="46">
        <f t="shared" si="3"/>
        <v>18630</v>
      </c>
    </row>
    <row r="28" spans="1:13">
      <c r="A28" s="1"/>
      <c r="B28" s="40"/>
      <c r="C28" s="47"/>
      <c r="D28" s="48"/>
      <c r="E28" s="43"/>
      <c r="F28" s="49"/>
      <c r="G28" s="48"/>
      <c r="H28" s="43"/>
      <c r="I28" s="49"/>
      <c r="J28" s="45"/>
      <c r="K28" s="49"/>
      <c r="L28" s="43"/>
      <c r="M28" s="46"/>
    </row>
    <row r="29" spans="1:13">
      <c r="A29" s="1"/>
      <c r="B29" s="40" t="s">
        <v>36</v>
      </c>
      <c r="C29" s="41">
        <v>32396</v>
      </c>
      <c r="D29" s="42">
        <v>576</v>
      </c>
      <c r="E29" s="43">
        <f t="shared" si="0"/>
        <v>0.55390921614084598</v>
      </c>
      <c r="F29" s="44">
        <v>199</v>
      </c>
      <c r="G29" s="42">
        <v>3392</v>
      </c>
      <c r="H29" s="43">
        <f t="shared" si="1"/>
        <v>6.0326579981856671E-2</v>
      </c>
      <c r="I29" s="41">
        <v>68</v>
      </c>
      <c r="J29" s="45">
        <f>SUM(I29/M29)</f>
        <v>1.1423579612270269E-3</v>
      </c>
      <c r="K29" s="41">
        <v>22895</v>
      </c>
      <c r="L29" s="43">
        <f t="shared" si="2"/>
        <v>0.38462184591607029</v>
      </c>
      <c r="M29" s="46">
        <f t="shared" si="3"/>
        <v>59526</v>
      </c>
    </row>
    <row r="30" spans="1:13">
      <c r="A30" s="1"/>
      <c r="B30" s="40" t="s">
        <v>37</v>
      </c>
      <c r="C30" s="41">
        <v>5417</v>
      </c>
      <c r="D30" s="42">
        <v>43</v>
      </c>
      <c r="E30" s="43">
        <f t="shared" si="0"/>
        <v>0.32250443000590667</v>
      </c>
      <c r="F30" s="44">
        <v>8</v>
      </c>
      <c r="G30" s="42">
        <v>810</v>
      </c>
      <c r="H30" s="43">
        <f t="shared" si="1"/>
        <v>4.8316597755463674E-2</v>
      </c>
      <c r="I30" s="41">
        <v>2962</v>
      </c>
      <c r="J30" s="45">
        <f>SUM(I30/M30)</f>
        <v>0.17495569994093327</v>
      </c>
      <c r="K30" s="41">
        <v>7690</v>
      </c>
      <c r="L30" s="43">
        <f t="shared" si="2"/>
        <v>0.45422327229769638</v>
      </c>
      <c r="M30" s="46">
        <f t="shared" si="3"/>
        <v>16930</v>
      </c>
    </row>
    <row r="31" spans="1:13">
      <c r="A31" s="1"/>
      <c r="B31" s="40" t="s">
        <v>38</v>
      </c>
      <c r="C31" s="41">
        <v>31568</v>
      </c>
      <c r="D31" s="42">
        <v>335</v>
      </c>
      <c r="E31" s="43">
        <f t="shared" si="0"/>
        <v>0.6138379543224366</v>
      </c>
      <c r="F31" s="44">
        <v>57</v>
      </c>
      <c r="G31" s="42">
        <v>1019</v>
      </c>
      <c r="H31" s="43">
        <f t="shared" si="1"/>
        <v>2.0703057356704444E-2</v>
      </c>
      <c r="I31" s="41">
        <v>4</v>
      </c>
      <c r="J31" s="45">
        <f>SUM(I31/M31)</f>
        <v>7.6963038500760009E-5</v>
      </c>
      <c r="K31" s="41">
        <v>18990</v>
      </c>
      <c r="L31" s="43">
        <f t="shared" si="2"/>
        <v>0.36538202528235814</v>
      </c>
      <c r="M31" s="46">
        <f t="shared" si="3"/>
        <v>51973</v>
      </c>
    </row>
    <row r="32" spans="1:13">
      <c r="A32" s="1"/>
      <c r="B32" s="40" t="s">
        <v>39</v>
      </c>
      <c r="C32" s="41">
        <v>17822</v>
      </c>
      <c r="D32" s="42">
        <v>364</v>
      </c>
      <c r="E32" s="43">
        <f t="shared" si="0"/>
        <v>0.39537361132247756</v>
      </c>
      <c r="F32" s="44">
        <v>83</v>
      </c>
      <c r="G32" s="42">
        <v>1553</v>
      </c>
      <c r="H32" s="43">
        <f t="shared" si="1"/>
        <v>3.5567537013283475E-2</v>
      </c>
      <c r="I32" s="41">
        <v>3700</v>
      </c>
      <c r="J32" s="45">
        <f>SUM(I32/M32)</f>
        <v>8.0440028697523758E-2</v>
      </c>
      <c r="K32" s="41">
        <v>22475</v>
      </c>
      <c r="L32" s="43">
        <f t="shared" si="2"/>
        <v>0.48861882296671522</v>
      </c>
      <c r="M32" s="46">
        <f t="shared" si="3"/>
        <v>45997</v>
      </c>
    </row>
    <row r="33" spans="1:13">
      <c r="A33" s="1"/>
      <c r="B33" s="40" t="s">
        <v>40</v>
      </c>
      <c r="C33" s="41">
        <v>17399</v>
      </c>
      <c r="D33" s="56">
        <v>182</v>
      </c>
      <c r="E33" s="43">
        <f t="shared" si="0"/>
        <v>0.50775451263537907</v>
      </c>
      <c r="F33" s="57">
        <v>28</v>
      </c>
      <c r="G33" s="42">
        <v>918</v>
      </c>
      <c r="H33" s="43">
        <f t="shared" si="1"/>
        <v>2.7321299638989171E-2</v>
      </c>
      <c r="I33" s="41">
        <v>267</v>
      </c>
      <c r="J33" s="45">
        <f>SUM(I33/M33)</f>
        <v>7.7111913357400721E-3</v>
      </c>
      <c r="K33" s="41">
        <v>15831</v>
      </c>
      <c r="L33" s="43">
        <f t="shared" si="2"/>
        <v>0.45721299638989171</v>
      </c>
      <c r="M33" s="46">
        <f t="shared" si="3"/>
        <v>34625</v>
      </c>
    </row>
    <row r="34" spans="1:13" ht="13.5" thickBot="1">
      <c r="A34" s="1"/>
      <c r="B34" s="58"/>
      <c r="C34" s="59"/>
      <c r="D34" s="60"/>
      <c r="E34" s="61"/>
      <c r="F34" s="59"/>
      <c r="G34" s="60"/>
      <c r="H34" s="62"/>
      <c r="I34" s="63"/>
      <c r="J34" s="64"/>
      <c r="K34" s="65"/>
      <c r="L34" s="66"/>
      <c r="M34" s="67"/>
    </row>
    <row r="35" spans="1:13">
      <c r="B35" s="2"/>
      <c r="C35" s="3" t="s">
        <v>0</v>
      </c>
      <c r="D35" s="4"/>
      <c r="E35" s="5"/>
      <c r="F35" s="6" t="s">
        <v>1</v>
      </c>
      <c r="G35" s="7"/>
      <c r="H35" s="7"/>
      <c r="I35" s="6" t="s">
        <v>2</v>
      </c>
      <c r="J35" s="7"/>
      <c r="K35" s="6" t="s">
        <v>3</v>
      </c>
      <c r="L35" s="8"/>
      <c r="M35" s="9"/>
    </row>
    <row r="36" spans="1:13">
      <c r="B36" s="11"/>
      <c r="C36" s="12" t="s">
        <v>4</v>
      </c>
      <c r="D36" s="13"/>
      <c r="E36" s="14"/>
      <c r="F36" s="15" t="s">
        <v>5</v>
      </c>
      <c r="G36" s="16"/>
      <c r="H36" s="16"/>
      <c r="I36" s="17" t="s">
        <v>4</v>
      </c>
      <c r="J36" s="18"/>
      <c r="K36" s="17" t="s">
        <v>6</v>
      </c>
      <c r="L36" s="19"/>
      <c r="M36" s="20"/>
    </row>
    <row r="37" spans="1:13" ht="13.5" thickBot="1">
      <c r="B37" s="21" t="s">
        <v>7</v>
      </c>
      <c r="C37" s="22" t="s">
        <v>8</v>
      </c>
      <c r="D37" s="23" t="s">
        <v>9</v>
      </c>
      <c r="E37" s="24" t="s">
        <v>10</v>
      </c>
      <c r="F37" s="25" t="s">
        <v>11</v>
      </c>
      <c r="G37" s="23" t="s">
        <v>12</v>
      </c>
      <c r="H37" s="26" t="s">
        <v>10</v>
      </c>
      <c r="I37" s="25" t="s">
        <v>13</v>
      </c>
      <c r="J37" s="27" t="s">
        <v>10</v>
      </c>
      <c r="K37" s="25" t="s">
        <v>14</v>
      </c>
      <c r="L37" s="28" t="s">
        <v>10</v>
      </c>
      <c r="M37" s="29" t="s">
        <v>15</v>
      </c>
    </row>
    <row r="38" spans="1:13">
      <c r="B38" s="69"/>
      <c r="C38" s="70"/>
      <c r="D38" s="71"/>
      <c r="E38" s="72"/>
      <c r="F38" s="73"/>
      <c r="G38" s="74"/>
      <c r="H38" s="75"/>
      <c r="I38" s="73"/>
      <c r="J38" s="76"/>
      <c r="K38" s="73"/>
      <c r="L38" s="77"/>
      <c r="M38" s="77"/>
    </row>
    <row r="39" spans="1:13">
      <c r="B39" s="78" t="s">
        <v>41</v>
      </c>
      <c r="C39" s="44">
        <v>6609</v>
      </c>
      <c r="D39" s="42">
        <v>41</v>
      </c>
      <c r="E39" s="43">
        <f>SUM((C39+D39)/M39)</f>
        <v>0.44618894256575414</v>
      </c>
      <c r="F39" s="44">
        <v>35</v>
      </c>
      <c r="G39" s="42">
        <v>344</v>
      </c>
      <c r="H39" s="43">
        <f>SUM((F39+G39)/M39)</f>
        <v>2.5429414922168544E-2</v>
      </c>
      <c r="I39" s="41">
        <v>4</v>
      </c>
      <c r="J39" s="45">
        <f>SUM(I39/M39)</f>
        <v>2.6838432635534085E-4</v>
      </c>
      <c r="K39" s="79">
        <v>7871</v>
      </c>
      <c r="L39" s="43">
        <f>SUM(K39/M39)</f>
        <v>0.52811325818572197</v>
      </c>
      <c r="M39" s="46">
        <f>SUM(C39+D39+F39+G39+I39+K39)</f>
        <v>14904</v>
      </c>
    </row>
    <row r="40" spans="1:13">
      <c r="B40" s="78" t="s">
        <v>42</v>
      </c>
      <c r="C40" s="44">
        <v>254869</v>
      </c>
      <c r="D40" s="42">
        <v>9074</v>
      </c>
      <c r="E40" s="43">
        <f>SUM((C40+D40)/M40)</f>
        <v>0.81659468356310172</v>
      </c>
      <c r="F40" s="44">
        <v>693</v>
      </c>
      <c r="G40" s="42">
        <v>20190</v>
      </c>
      <c r="H40" s="43">
        <f>SUM((F40+G40)/M40)</f>
        <v>6.4608444917456626E-2</v>
      </c>
      <c r="I40" s="41">
        <v>33</v>
      </c>
      <c r="J40" s="45">
        <f>SUM(I40/M40)</f>
        <v>1.0209637898175878E-4</v>
      </c>
      <c r="K40" s="41">
        <v>38365</v>
      </c>
      <c r="L40" s="43">
        <f>SUM(K40/M40)</f>
        <v>0.11869477514045987</v>
      </c>
      <c r="M40" s="46">
        <f>SUM(C40+D40+F40+G40+I40+K40)</f>
        <v>323224</v>
      </c>
    </row>
    <row r="41" spans="1:13">
      <c r="B41" s="78" t="s">
        <v>43</v>
      </c>
      <c r="C41" s="44">
        <v>13298</v>
      </c>
      <c r="D41" s="42">
        <v>172</v>
      </c>
      <c r="E41" s="43">
        <f t="shared" ref="E41:E54" si="4">SUM((C41+D41)/M41)</f>
        <v>0.79988123515439435</v>
      </c>
      <c r="F41" s="44">
        <v>20</v>
      </c>
      <c r="G41" s="42">
        <v>843</v>
      </c>
      <c r="H41" s="43">
        <f t="shared" ref="H41:H54" si="5">SUM((F41+G41)/M41)</f>
        <v>5.1247030878859859E-2</v>
      </c>
      <c r="I41" s="41">
        <v>5</v>
      </c>
      <c r="J41" s="45">
        <f>SUM(I41/M41)</f>
        <v>2.9691211401425179E-4</v>
      </c>
      <c r="K41" s="41">
        <v>2502</v>
      </c>
      <c r="L41" s="43">
        <f t="shared" ref="L41:L54" si="6">SUM(K41/M41)</f>
        <v>0.1485748218527316</v>
      </c>
      <c r="M41" s="46">
        <f t="shared" ref="M41:M54" si="7">SUM(C41+D41+F41+G41+I41+K41)</f>
        <v>16840</v>
      </c>
    </row>
    <row r="42" spans="1:13">
      <c r="B42" s="78" t="s">
        <v>44</v>
      </c>
      <c r="C42" s="44">
        <v>49703</v>
      </c>
      <c r="D42" s="42">
        <v>1314</v>
      </c>
      <c r="E42" s="43">
        <f t="shared" si="4"/>
        <v>0.76597501651552458</v>
      </c>
      <c r="F42" s="44">
        <v>333</v>
      </c>
      <c r="G42" s="42">
        <v>4985</v>
      </c>
      <c r="H42" s="43">
        <f t="shared" si="5"/>
        <v>7.9845054351090031E-2</v>
      </c>
      <c r="I42" s="41">
        <v>309</v>
      </c>
      <c r="J42" s="45">
        <f>SUM(I42/M42)</f>
        <v>4.639360999339379E-3</v>
      </c>
      <c r="K42" s="41">
        <v>9960</v>
      </c>
      <c r="L42" s="43">
        <f t="shared" si="6"/>
        <v>0.14954056813404601</v>
      </c>
      <c r="M42" s="46">
        <f t="shared" si="7"/>
        <v>66604</v>
      </c>
    </row>
    <row r="43" spans="1:13">
      <c r="B43" s="78" t="s">
        <v>45</v>
      </c>
      <c r="C43" s="44">
        <v>4986</v>
      </c>
      <c r="D43" s="42">
        <v>74</v>
      </c>
      <c r="E43" s="43">
        <f t="shared" si="4"/>
        <v>0.65748440748440751</v>
      </c>
      <c r="F43" s="44">
        <v>17</v>
      </c>
      <c r="G43" s="42">
        <v>143</v>
      </c>
      <c r="H43" s="43">
        <f t="shared" si="5"/>
        <v>2.0790020790020791E-2</v>
      </c>
      <c r="I43" s="41">
        <v>0</v>
      </c>
      <c r="J43" s="45">
        <f>SUM(I43/M43)</f>
        <v>0</v>
      </c>
      <c r="K43" s="41">
        <v>2476</v>
      </c>
      <c r="L43" s="43">
        <f t="shared" si="6"/>
        <v>0.3217255717255717</v>
      </c>
      <c r="M43" s="46">
        <f t="shared" si="7"/>
        <v>7696</v>
      </c>
    </row>
    <row r="44" spans="1:13">
      <c r="B44" s="78"/>
      <c r="C44" s="49"/>
      <c r="D44" s="48"/>
      <c r="E44" s="43"/>
      <c r="F44" s="49"/>
      <c r="G44" s="48"/>
      <c r="H44" s="43"/>
      <c r="I44" s="49"/>
      <c r="J44" s="45"/>
      <c r="K44" s="49"/>
      <c r="L44" s="43"/>
      <c r="M44" s="46"/>
    </row>
    <row r="45" spans="1:13">
      <c r="B45" s="78" t="s">
        <v>46</v>
      </c>
      <c r="C45" s="44">
        <v>230947</v>
      </c>
      <c r="D45" s="56">
        <v>6054</v>
      </c>
      <c r="E45" s="43">
        <f t="shared" si="4"/>
        <v>0.82813335336685456</v>
      </c>
      <c r="F45" s="57">
        <v>798</v>
      </c>
      <c r="G45" s="56">
        <v>11435</v>
      </c>
      <c r="H45" s="43">
        <f t="shared" si="5"/>
        <v>4.2744778763535732E-2</v>
      </c>
      <c r="I45" s="79">
        <v>89</v>
      </c>
      <c r="J45" s="45">
        <f>SUM(I45/M45)</f>
        <v>3.1098547453238616E-4</v>
      </c>
      <c r="K45" s="53">
        <v>36864</v>
      </c>
      <c r="L45" s="43">
        <f t="shared" si="6"/>
        <v>0.12881088239507735</v>
      </c>
      <c r="M45" s="46">
        <f t="shared" si="7"/>
        <v>286187</v>
      </c>
    </row>
    <row r="46" spans="1:13">
      <c r="B46" s="78" t="s">
        <v>47</v>
      </c>
      <c r="C46" s="44">
        <v>146131</v>
      </c>
      <c r="D46" s="42">
        <v>6748</v>
      </c>
      <c r="E46" s="43">
        <f t="shared" si="4"/>
        <v>0.76893169701237296</v>
      </c>
      <c r="F46" s="44">
        <v>355</v>
      </c>
      <c r="G46" s="42">
        <v>8361</v>
      </c>
      <c r="H46" s="43">
        <f t="shared" si="5"/>
        <v>4.3838648023337694E-2</v>
      </c>
      <c r="I46" s="41">
        <v>78</v>
      </c>
      <c r="J46" s="45">
        <f>SUM(I46/M46)</f>
        <v>3.9231465647319183E-4</v>
      </c>
      <c r="K46" s="41">
        <v>37147</v>
      </c>
      <c r="L46" s="43">
        <f t="shared" si="6"/>
        <v>0.18683734030781612</v>
      </c>
      <c r="M46" s="46">
        <f t="shared" si="7"/>
        <v>198820</v>
      </c>
    </row>
    <row r="47" spans="1:13">
      <c r="B47" s="78" t="s">
        <v>48</v>
      </c>
      <c r="C47" s="44">
        <v>17364</v>
      </c>
      <c r="D47" s="42">
        <v>184</v>
      </c>
      <c r="E47" s="43">
        <f t="shared" si="4"/>
        <v>0.44164800040268792</v>
      </c>
      <c r="F47" s="44">
        <v>112</v>
      </c>
      <c r="G47" s="42">
        <v>942</v>
      </c>
      <c r="H47" s="43">
        <f t="shared" si="5"/>
        <v>2.6527068180102181E-2</v>
      </c>
      <c r="I47" s="41">
        <v>30</v>
      </c>
      <c r="J47" s="45">
        <f>SUM(I47/M47)</f>
        <v>7.5503989127425567E-4</v>
      </c>
      <c r="K47" s="41">
        <v>21101</v>
      </c>
      <c r="L47" s="43">
        <f t="shared" si="6"/>
        <v>0.53106989152593564</v>
      </c>
      <c r="M47" s="46">
        <f t="shared" si="7"/>
        <v>39733</v>
      </c>
    </row>
    <row r="48" spans="1:13">
      <c r="B48" s="78" t="s">
        <v>49</v>
      </c>
      <c r="C48" s="44">
        <v>88558</v>
      </c>
      <c r="D48" s="42">
        <v>2490</v>
      </c>
      <c r="E48" s="43">
        <f t="shared" si="4"/>
        <v>0.82195540308747861</v>
      </c>
      <c r="F48" s="44">
        <v>107</v>
      </c>
      <c r="G48" s="42">
        <v>4431</v>
      </c>
      <c r="H48" s="43">
        <f t="shared" si="5"/>
        <v>4.0967771057145434E-2</v>
      </c>
      <c r="I48" s="41">
        <v>61</v>
      </c>
      <c r="J48" s="45">
        <f>SUM(I48/M48)</f>
        <v>5.5069062020402632E-4</v>
      </c>
      <c r="K48" s="41">
        <v>15123</v>
      </c>
      <c r="L48" s="43">
        <f t="shared" si="6"/>
        <v>0.13652613523517199</v>
      </c>
      <c r="M48" s="46">
        <f t="shared" si="7"/>
        <v>110770</v>
      </c>
    </row>
    <row r="49" spans="1:13">
      <c r="B49" s="78" t="s">
        <v>50</v>
      </c>
      <c r="C49" s="44">
        <v>1669</v>
      </c>
      <c r="D49" s="42">
        <v>64</v>
      </c>
      <c r="E49" s="43">
        <f t="shared" si="4"/>
        <v>0.41880135331077817</v>
      </c>
      <c r="F49" s="44">
        <v>16</v>
      </c>
      <c r="G49" s="42">
        <v>88</v>
      </c>
      <c r="H49" s="43">
        <f t="shared" si="5"/>
        <v>2.5132914451425809E-2</v>
      </c>
      <c r="I49" s="41">
        <v>60</v>
      </c>
      <c r="J49" s="45">
        <f>SUM(I49/M49)</f>
        <v>1.4499758337361043E-2</v>
      </c>
      <c r="K49" s="41">
        <v>2241</v>
      </c>
      <c r="L49" s="43">
        <f t="shared" si="6"/>
        <v>0.54156597390043504</v>
      </c>
      <c r="M49" s="46">
        <f t="shared" si="7"/>
        <v>4138</v>
      </c>
    </row>
    <row r="50" spans="1:13">
      <c r="B50" s="78"/>
      <c r="C50" s="49"/>
      <c r="D50" s="48"/>
      <c r="E50" s="43"/>
      <c r="F50" s="49"/>
      <c r="G50" s="48"/>
      <c r="H50" s="43"/>
      <c r="I50" s="49"/>
      <c r="J50" s="45"/>
      <c r="K50" s="49"/>
      <c r="L50" s="43"/>
      <c r="M50" s="46"/>
    </row>
    <row r="51" spans="1:13">
      <c r="A51" s="80">
        <v>9</v>
      </c>
      <c r="B51" s="78" t="s">
        <v>51</v>
      </c>
      <c r="C51" s="44">
        <v>14935</v>
      </c>
      <c r="D51" s="42">
        <v>799</v>
      </c>
      <c r="E51" s="43">
        <f t="shared" si="4"/>
        <v>0.56544239200747504</v>
      </c>
      <c r="F51" s="44">
        <v>90</v>
      </c>
      <c r="G51" s="42">
        <v>1045</v>
      </c>
      <c r="H51" s="43">
        <f t="shared" si="5"/>
        <v>4.0789189966218643E-2</v>
      </c>
      <c r="I51" s="41">
        <v>821</v>
      </c>
      <c r="J51" s="45">
        <f>SUM(I51/M51)</f>
        <v>2.9504779702436569E-2</v>
      </c>
      <c r="K51" s="41">
        <v>10136</v>
      </c>
      <c r="L51" s="43">
        <f t="shared" si="6"/>
        <v>0.36426363832386977</v>
      </c>
      <c r="M51" s="46">
        <f t="shared" si="7"/>
        <v>27826</v>
      </c>
    </row>
    <row r="52" spans="1:13">
      <c r="B52" s="78" t="s">
        <v>52</v>
      </c>
      <c r="C52" s="44">
        <v>72219</v>
      </c>
      <c r="D52" s="42">
        <v>2007</v>
      </c>
      <c r="E52" s="43">
        <f t="shared" si="4"/>
        <v>0.70532897487551793</v>
      </c>
      <c r="F52" s="44">
        <v>253</v>
      </c>
      <c r="G52" s="42">
        <v>6399</v>
      </c>
      <c r="H52" s="43">
        <f t="shared" si="5"/>
        <v>6.3210308259530959E-2</v>
      </c>
      <c r="I52" s="41">
        <v>486</v>
      </c>
      <c r="J52" s="45">
        <f>SUM(I52/M52)</f>
        <v>4.6181914934052982E-3</v>
      </c>
      <c r="K52" s="41">
        <v>23872</v>
      </c>
      <c r="L52" s="43">
        <f t="shared" si="6"/>
        <v>0.22684252537154587</v>
      </c>
      <c r="M52" s="46">
        <f t="shared" si="7"/>
        <v>105236</v>
      </c>
    </row>
    <row r="53" spans="1:13">
      <c r="B53" s="78" t="s">
        <v>53</v>
      </c>
      <c r="C53" s="44">
        <v>15459</v>
      </c>
      <c r="D53" s="42">
        <v>741</v>
      </c>
      <c r="E53" s="43">
        <f t="shared" si="4"/>
        <v>0.45523520485584218</v>
      </c>
      <c r="F53" s="44">
        <v>59</v>
      </c>
      <c r="G53" s="42">
        <v>2177</v>
      </c>
      <c r="H53" s="43">
        <f t="shared" si="5"/>
        <v>6.2833698645534758E-2</v>
      </c>
      <c r="I53" s="41">
        <v>386</v>
      </c>
      <c r="J53" s="45">
        <f>SUM(I53/M53)</f>
        <v>1.0846962288540438E-2</v>
      </c>
      <c r="K53" s="41">
        <v>16764</v>
      </c>
      <c r="L53" s="43">
        <f t="shared" si="6"/>
        <v>0.47108413421008261</v>
      </c>
      <c r="M53" s="46">
        <f t="shared" si="7"/>
        <v>35586</v>
      </c>
    </row>
    <row r="54" spans="1:13">
      <c r="B54" s="78" t="s">
        <v>54</v>
      </c>
      <c r="C54" s="44">
        <v>66570</v>
      </c>
      <c r="D54" s="42">
        <v>3110</v>
      </c>
      <c r="E54" s="43">
        <f t="shared" si="4"/>
        <v>0.68618472234531791</v>
      </c>
      <c r="F54" s="44">
        <v>451</v>
      </c>
      <c r="G54" s="42">
        <v>7720</v>
      </c>
      <c r="H54" s="43">
        <f t="shared" si="5"/>
        <v>8.0465203304873612E-2</v>
      </c>
      <c r="I54" s="41">
        <v>3926</v>
      </c>
      <c r="J54" s="45">
        <f>SUM(I54/M54)</f>
        <v>3.8661900400799629E-2</v>
      </c>
      <c r="K54" s="41">
        <v>19770</v>
      </c>
      <c r="L54" s="43">
        <f t="shared" si="6"/>
        <v>0.19468817394900884</v>
      </c>
      <c r="M54" s="46">
        <f t="shared" si="7"/>
        <v>101547</v>
      </c>
    </row>
    <row r="55" spans="1:13" ht="13.5" thickBot="1">
      <c r="B55" s="81"/>
      <c r="C55" s="82"/>
      <c r="D55" s="83"/>
      <c r="E55" s="43"/>
      <c r="F55" s="84"/>
      <c r="G55" s="85"/>
      <c r="H55" s="43"/>
      <c r="I55" s="86"/>
      <c r="J55" s="87"/>
      <c r="K55" s="86"/>
      <c r="L55" s="88"/>
      <c r="M55" s="46"/>
    </row>
    <row r="56" spans="1:13" ht="13.5" thickBot="1">
      <c r="B56" s="89" t="s">
        <v>55</v>
      </c>
      <c r="C56" s="90">
        <f>SUM(C5:C33,C39:C55)</f>
        <v>2254249</v>
      </c>
      <c r="D56" s="90">
        <f>SUM(D39:D54,D5:D33)</f>
        <v>81677</v>
      </c>
      <c r="E56" s="90"/>
      <c r="F56" s="90">
        <f>SUM(F39:F54,F5:F33)</f>
        <v>9929</v>
      </c>
      <c r="G56" s="90">
        <f>SUM(G39:G54,G5:G33)</f>
        <v>137928</v>
      </c>
      <c r="H56" s="90"/>
      <c r="I56" s="90">
        <f>SUM(I39:I54,I5:I33)</f>
        <v>20837</v>
      </c>
      <c r="J56" s="91"/>
      <c r="K56" s="90">
        <f>SUM(K39:K54,K5:K33)</f>
        <v>547441</v>
      </c>
      <c r="L56" s="90"/>
      <c r="M56" s="92">
        <f>SUM(M39:M54,M5:M33)</f>
        <v>3052061</v>
      </c>
    </row>
    <row r="57" spans="1:13" ht="6" customHeight="1">
      <c r="B57" s="93"/>
      <c r="C57" s="94"/>
      <c r="D57" s="94"/>
      <c r="E57" s="94"/>
      <c r="F57" s="94"/>
      <c r="G57" s="94"/>
      <c r="H57" s="94"/>
      <c r="I57" s="94"/>
      <c r="J57" s="95"/>
      <c r="K57" s="94"/>
      <c r="L57" s="94"/>
      <c r="M57" s="94"/>
    </row>
    <row r="58" spans="1:13">
      <c r="B58" s="96" t="s">
        <v>56</v>
      </c>
      <c r="C58" s="94"/>
      <c r="D58" s="94"/>
      <c r="E58" s="94"/>
      <c r="F58" s="97"/>
      <c r="G58" s="94"/>
      <c r="H58" s="94"/>
      <c r="I58" s="97"/>
      <c r="J58" s="98"/>
      <c r="K58" s="97"/>
      <c r="L58" s="97"/>
      <c r="M58" s="94"/>
    </row>
    <row r="59" spans="1:13">
      <c r="B59" s="99" t="s">
        <v>57</v>
      </c>
      <c r="C59" s="100"/>
      <c r="D59" s="100"/>
      <c r="E59" s="100"/>
      <c r="F59" s="101"/>
      <c r="G59" s="100"/>
      <c r="H59" s="100"/>
      <c r="I59" s="101"/>
      <c r="J59" s="102"/>
      <c r="K59" s="101"/>
      <c r="L59" s="101"/>
      <c r="M59" s="100"/>
    </row>
    <row r="60" spans="1:13">
      <c r="B60" s="96" t="s">
        <v>58</v>
      </c>
      <c r="C60" s="100"/>
      <c r="D60" s="100"/>
      <c r="E60" s="100"/>
      <c r="F60" s="101"/>
      <c r="G60" s="101"/>
      <c r="H60" s="101"/>
      <c r="I60" s="101"/>
      <c r="J60" s="102"/>
      <c r="K60" s="101"/>
      <c r="L60" s="101"/>
      <c r="M60" s="100"/>
    </row>
    <row r="61" spans="1:13">
      <c r="B61" s="96" t="s">
        <v>59</v>
      </c>
      <c r="C61" s="100"/>
      <c r="D61" s="100"/>
      <c r="E61" s="100"/>
      <c r="F61" s="101"/>
      <c r="G61" s="101"/>
      <c r="H61" s="101"/>
      <c r="I61" s="101"/>
      <c r="J61" s="102"/>
      <c r="K61" s="101"/>
      <c r="L61" s="101"/>
      <c r="M61" s="100"/>
    </row>
    <row r="62" spans="1:13">
      <c r="B62" s="103" t="s">
        <v>60</v>
      </c>
      <c r="C62" s="100"/>
      <c r="D62" s="100"/>
      <c r="E62" s="100"/>
      <c r="F62" s="101"/>
      <c r="G62" s="101"/>
      <c r="H62" s="101"/>
      <c r="I62" s="101"/>
      <c r="J62" s="102"/>
      <c r="K62" s="101"/>
      <c r="L62" s="101"/>
      <c r="M62" s="101"/>
    </row>
    <row r="63" spans="1:13">
      <c r="B63" s="101"/>
      <c r="C63" s="100"/>
      <c r="D63" s="100"/>
      <c r="E63" s="100"/>
      <c r="F63" s="101"/>
      <c r="G63" s="101"/>
      <c r="H63" s="101"/>
      <c r="I63" s="101"/>
      <c r="J63" s="102"/>
      <c r="K63" s="101"/>
      <c r="L63" s="101"/>
      <c r="M63" s="101"/>
    </row>
    <row r="64" spans="1:13">
      <c r="C64" s="104"/>
      <c r="D64" s="104"/>
      <c r="E64" s="104"/>
    </row>
    <row r="65" spans="3:5">
      <c r="C65" s="104"/>
      <c r="D65" s="104"/>
      <c r="E65" s="104"/>
    </row>
    <row r="66" spans="3:5">
      <c r="C66" s="104"/>
      <c r="D66" s="104"/>
      <c r="E66" s="104"/>
    </row>
    <row r="67" spans="3:5">
      <c r="C67" s="104"/>
      <c r="D67" s="104"/>
      <c r="E67" s="104"/>
    </row>
    <row r="68" spans="3:5">
      <c r="C68" s="104"/>
      <c r="D68" s="104"/>
      <c r="E68" s="104"/>
    </row>
    <row r="69" spans="3:5">
      <c r="C69" s="104"/>
      <c r="D69" s="104"/>
      <c r="E69" s="104"/>
    </row>
    <row r="70" spans="3:5">
      <c r="C70" s="104"/>
    </row>
    <row r="71" spans="3:5">
      <c r="C71" s="104"/>
    </row>
    <row r="72" spans="3:5">
      <c r="C72" s="104"/>
    </row>
    <row r="73" spans="3:5">
      <c r="C73" s="104"/>
    </row>
    <row r="74" spans="3:5">
      <c r="C74" s="104"/>
    </row>
    <row r="75" spans="3:5">
      <c r="C75" s="104"/>
    </row>
    <row r="76" spans="3:5">
      <c r="C76" s="104"/>
    </row>
    <row r="77" spans="3:5">
      <c r="C77" s="104"/>
    </row>
    <row r="78" spans="3:5">
      <c r="C78" s="104"/>
    </row>
    <row r="79" spans="3:5">
      <c r="C79" s="104"/>
    </row>
    <row r="80" spans="3:5">
      <c r="C80" s="104"/>
    </row>
    <row r="81" spans="3:3">
      <c r="C81" s="104"/>
    </row>
    <row r="82" spans="3:3">
      <c r="C82" s="104"/>
    </row>
    <row r="83" spans="3:3">
      <c r="C83" s="104"/>
    </row>
    <row r="84" spans="3:3">
      <c r="C84" s="104"/>
    </row>
    <row r="85" spans="3:3">
      <c r="C85" s="104"/>
    </row>
    <row r="86" spans="3:3">
      <c r="C86" s="104"/>
    </row>
    <row r="87" spans="3:3">
      <c r="C87" s="104"/>
    </row>
    <row r="88" spans="3:3">
      <c r="C88" s="104"/>
    </row>
    <row r="89" spans="3:3">
      <c r="C89" s="104"/>
    </row>
  </sheetData>
  <dataConsolidate/>
  <mergeCells count="12">
    <mergeCell ref="F35:H35"/>
    <mergeCell ref="I35:J35"/>
    <mergeCell ref="K35:L35"/>
    <mergeCell ref="F36:H36"/>
    <mergeCell ref="I36:J36"/>
    <mergeCell ref="K36:L36"/>
    <mergeCell ref="F1:H1"/>
    <mergeCell ref="I1:J1"/>
    <mergeCell ref="K1:L1"/>
    <mergeCell ref="F2:H2"/>
    <mergeCell ref="I2:J2"/>
    <mergeCell ref="K2:L2"/>
  </mergeCells>
  <pageMargins left="0.5" right="0.5" top="1.75" bottom="0.5" header="1" footer="0.5"/>
  <pageSetup orientation="landscape" horizontalDpi="4294967292" r:id="rId1"/>
  <headerFooter alignWithMargins="0">
    <oddHeader>&amp;C&amp;"Arial,Bold"&amp;18NUMBER OF  REAL PROPERTY PARCELS - 2013&amp;10
&amp;16Defined by Land Use Code</oddHead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2014-05-05T22:03:57Z</dcterms:created>
  <dcterms:modified xsi:type="dcterms:W3CDTF">2014-05-05T22:04:04Z</dcterms:modified>
</cp:coreProperties>
</file>