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stateofwa.sharepoint.com/sites/DOR-CECCustomerExperience-FormsRepository/Shared Documents/Property Tax - 60,61,63,64,65/64/64 0007/"/>
    </mc:Choice>
  </mc:AlternateContent>
  <xr:revisionPtr revIDLastSave="0" documentId="8_{F24225CD-AEC3-4CBD-A345-13B30C01D7E4}" xr6:coauthVersionLast="47" xr6:coauthVersionMax="47" xr10:uidLastSave="{00000000-0000-0000-0000-000000000000}"/>
  <workbookProtection workbookAlgorithmName="SHA-512" workbookHashValue="4qhZzfAj9mBpFzLxU3QN+tUOU0wECBTSp3g99e76iUFr7jTYB2wxRGOux33EOvAb5f/92SHYTji98KShrtKrFQ==" workbookSaltValue="v22Q8/K/hVuFYl4llBWPMQ==" workbookSpinCount="100000" lockStructure="1"/>
  <bookViews>
    <workbookView xWindow="-108" yWindow="-108" windowWidth="23256" windowHeight="12456" xr2:uid="{00000000-000D-0000-FFFF-FFFF00000000}"/>
  </bookViews>
  <sheets>
    <sheet name="October 2024" sheetId="2" r:id="rId1"/>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2" l="1"/>
  <c r="F13" i="2"/>
  <c r="N13" i="2" s="1"/>
  <c r="N84" i="2" s="1"/>
  <c r="F19" i="2"/>
  <c r="B40" i="2" l="1"/>
  <c r="N3" i="2" l="1"/>
  <c r="F105" i="2"/>
  <c r="C81" i="2" l="1"/>
  <c r="N81" i="2" l="1"/>
  <c r="N79" i="2"/>
  <c r="N75" i="2" l="1"/>
  <c r="N67" i="2"/>
  <c r="J67" i="2"/>
  <c r="D67" i="2"/>
  <c r="N51" i="2"/>
  <c r="N38" i="2"/>
  <c r="F40" i="2" s="1"/>
  <c r="B19" i="2"/>
  <c r="J17" i="2"/>
  <c r="N10" i="2"/>
  <c r="N83" i="2" s="1"/>
  <c r="N7" i="2"/>
  <c r="F134" i="2" l="1"/>
  <c r="F140" i="2"/>
  <c r="N19" i="2"/>
  <c r="N21" i="2" s="1"/>
  <c r="N55" i="2"/>
  <c r="N40" i="2"/>
  <c r="N115" i="2" s="1"/>
  <c r="F128" i="2"/>
  <c r="N86" i="2" l="1"/>
  <c r="F59" i="2"/>
  <c r="N59" i="2" s="1"/>
  <c r="F63" i="2"/>
  <c r="N63" i="2" s="1"/>
  <c r="B28" i="2"/>
  <c r="N28" i="2" s="1"/>
  <c r="F31" i="2" s="1"/>
  <c r="N31" i="2" s="1"/>
  <c r="N88" i="2" s="1"/>
  <c r="N90" i="2" s="1"/>
  <c r="B95" i="2" l="1"/>
  <c r="N95" i="2" s="1"/>
  <c r="N33" i="2"/>
  <c r="N46" i="2" s="1"/>
  <c r="N44" i="2" l="1"/>
  <c r="B105" i="2"/>
  <c r="N105" i="2" s="1"/>
  <c r="B110" i="2" s="1"/>
  <c r="N110" i="2" s="1"/>
  <c r="N118" i="2" s="1"/>
  <c r="B128" i="2" l="1"/>
  <c r="N128" i="2" s="1"/>
  <c r="N123" i="2"/>
  <c r="B134" i="2" s="1"/>
  <c r="B140" i="2" l="1"/>
  <c r="N140" i="2" s="1"/>
  <c r="N1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Locke, Diann (DOR)</author>
  </authors>
  <commentList>
    <comment ref="J6" authorId="0" shapeId="0" xr:uid="{00000000-0006-0000-0000-000001000000}">
      <text>
        <r>
          <rPr>
            <b/>
            <sz val="10"/>
            <color indexed="8"/>
            <rFont val="Tahoma"/>
            <family val="2"/>
          </rPr>
          <t xml:space="preserve"> :</t>
        </r>
        <r>
          <rPr>
            <sz val="10"/>
            <color indexed="8"/>
            <rFont val="Tahoma"/>
            <family val="2"/>
          </rPr>
          <t xml:space="preserve">
</t>
        </r>
        <r>
          <rPr>
            <sz val="10"/>
            <color indexed="10"/>
            <rFont val="Tahoma"/>
            <family val="2"/>
          </rPr>
          <t>Example</t>
        </r>
        <r>
          <rPr>
            <sz val="10"/>
            <color indexed="8"/>
            <rFont val="Tahoma"/>
            <family val="2"/>
          </rPr>
          <t>: 1% increase is entered as 101; 2.75% increase is entered 102.75; a .95% increase is entered as 100.95</t>
        </r>
      </text>
    </comment>
    <comment ref="H8" authorId="1" shapeId="0" xr:uid="{00000000-0006-0000-0000-000002000000}">
      <text>
        <r>
          <rPr>
            <b/>
            <sz val="9"/>
            <color indexed="81"/>
            <rFont val="Tahoma"/>
            <family val="2"/>
          </rPr>
          <t>Locke, Diann (DOR):</t>
        </r>
        <r>
          <rPr>
            <sz val="9"/>
            <color indexed="81"/>
            <rFont val="Tahoma"/>
            <family val="2"/>
          </rPr>
          <t xml:space="preserve">
This can be greater than 101 when the voters approve a levy lid lift.</t>
        </r>
      </text>
    </comment>
  </commentList>
</comments>
</file>

<file path=xl/sharedStrings.xml><?xml version="1.0" encoding="utf-8"?>
<sst xmlns="http://schemas.openxmlformats.org/spreadsheetml/2006/main" count="218" uniqueCount="141">
  <si>
    <t>LEVY LIMITATIONS WORKSHEET</t>
  </si>
  <si>
    <t>TAXING DISTRICT</t>
  </si>
  <si>
    <t>Levy for</t>
  </si>
  <si>
    <t>Taxes</t>
  </si>
  <si>
    <t>Instructions for electronic version of form - Fill in highlighted cells all other self populate.</t>
  </si>
  <si>
    <t>A.</t>
  </si>
  <si>
    <t>Highest regular tax which could have been lawfully levied beginning with the 1985 levy (refund levy not included).</t>
  </si>
  <si>
    <t>Year</t>
  </si>
  <si>
    <t>×</t>
  </si>
  <si>
    <t>=</t>
  </si>
  <si>
    <t>Highest Lawful Levy Since 1985</t>
  </si>
  <si>
    <t>Limit Factor/Max Increase 101%</t>
  </si>
  <si>
    <t xml:space="preserve">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</si>
  <si>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</si>
  <si>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</si>
  <si>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</si>
  <si>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</si>
  <si>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C.</t>
  </si>
  <si>
    <r>
      <t xml:space="preserve">Tax increment  finance area increment AV increase (RCW 84.55.010(1)(e))  </t>
    </r>
    <r>
      <rPr>
        <sz val="9"/>
        <color rgb="FF000000"/>
        <rFont val="Arial"/>
        <family val="2"/>
      </rPr>
      <t>(value included in B &amp; D cannot be included in C)</t>
    </r>
  </si>
  <si>
    <t xml:space="preserve">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</si>
  <si>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</si>
  <si>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</si>
  <si>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</si>
  <si>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</si>
  <si>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</si>
  <si>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D</t>
  </si>
  <si>
    <t>E.</t>
  </si>
  <si>
    <t>Regular property tax limit: …………………………………….………….</t>
  </si>
  <si>
    <t>A+B+C+D</t>
  </si>
  <si>
    <t xml:space="preserve">Parts F through H are used in calculating the additional levy limit due to annexation. </t>
  </si>
  <si>
    <t xml:space="preserve">F.
</t>
  </si>
  <si>
    <t>To find the rate to be used in G, take the levy limit as shown in Line E above and divide it by the current assessed value of the district, excluding the annexed area.</t>
  </si>
  <si>
    <t>Total in Line E</t>
  </si>
  <si>
    <t>Assessed Value Less Annexed AV</t>
  </si>
  <si>
    <t>G.</t>
  </si>
  <si>
    <t>Annexed area's current assessed value including new construction and improvements, times the rate in Line F.</t>
  </si>
  <si>
    <t>Annexed Area's A.V.</t>
  </si>
  <si>
    <t>Rate in Line F</t>
  </si>
  <si>
    <t>H.</t>
  </si>
  <si>
    <t>Regular property tax limit including annexation …………………………………</t>
  </si>
  <si>
    <t>E+G</t>
  </si>
  <si>
    <t>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</si>
  <si>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</si>
  <si>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</si>
  <si>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</si>
  <si>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</si>
  <si>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</si>
  <si>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</si>
  <si>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</si>
  <si>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</si>
  <si>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</si>
  <si>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</si>
  <si>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</si>
  <si>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J.</t>
  </si>
  <si>
    <r>
      <t xml:space="preserve">Highest lawful Levy For This Tax Year  (Lesser of H and I) </t>
    </r>
    <r>
      <rPr>
        <sz val="11"/>
        <color indexed="8"/>
        <rFont val="Arial"/>
        <family val="2"/>
      </rPr>
      <t xml:space="preserve">…………………………………… </t>
    </r>
  </si>
  <si>
    <t xml:space="preserve">K. </t>
  </si>
  <si>
    <r>
      <rPr>
        <b/>
        <sz val="11"/>
        <color rgb="FF000000"/>
        <rFont val="Arial"/>
        <family val="2"/>
      </rPr>
      <t>New highest lawful levy since 1985</t>
    </r>
    <r>
      <rPr>
        <sz val="11"/>
        <color rgb="FF000000"/>
        <rFont val="Arial"/>
        <family val="2"/>
      </rPr>
      <t xml:space="preserve"> (Lesser of I &amp; H minus C, unless A (before limit factor increase) is greater than I or H minus C, then  A before the limit factor increase)</t>
    </r>
  </si>
  <si>
    <t>L.</t>
  </si>
  <si>
    <t>Tax Base For Excess Levies</t>
  </si>
  <si>
    <t>1. Regular levy taxable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</si>
  <si>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</si>
  <si>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</si>
  <si>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</si>
  <si>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</si>
  <si>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</si>
  <si>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</si>
  <si>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r>
      <t>Excess Levy Rate Computation -</t>
    </r>
    <r>
      <rPr>
        <sz val="11"/>
        <color indexed="8"/>
        <rFont val="Arial"/>
        <family val="2"/>
      </rPr>
      <t xml:space="preserve"> Excess levy amount divided by the assessed value in Line L4 above.</t>
    </r>
  </si>
  <si>
    <t>Levy Amount</t>
  </si>
  <si>
    <t>A.V. from Line L4 above</t>
  </si>
  <si>
    <r>
      <t xml:space="preserve">Bond Levy Rate Computation </t>
    </r>
    <r>
      <rPr>
        <sz val="11"/>
        <color indexed="8"/>
        <rFont val="Arial"/>
        <family val="2"/>
      </rPr>
      <t>- Bond levy amount divided by the assessed value in Line L4 above.</t>
    </r>
  </si>
  <si>
    <t xml:space="preserve"> </t>
  </si>
  <si>
    <t>REV 64 007</t>
  </si>
  <si>
    <t>Page 1</t>
  </si>
  <si>
    <t>Levy For</t>
  </si>
  <si>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</si>
  <si>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</si>
  <si>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</si>
  <si>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</si>
  <si>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</si>
  <si>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</si>
  <si>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</si>
  <si>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</si>
  <si>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 xml:space="preserve">Previous year's actual levy adjusted by the increases as stated in ordinance or resolution (RCW 84.55.120).  </t>
  </si>
  <si>
    <t>Previous Year's Actual Levy</t>
  </si>
  <si>
    <t>Plus Resolution Increase Amount</t>
  </si>
  <si>
    <t>Resolution Percentage of Increase</t>
  </si>
  <si>
    <t>B.</t>
  </si>
  <si>
    <t>Amount for new construction, improvements, &amp; certain green energy (Line B page 1)</t>
  </si>
  <si>
    <t>Amount for increment value increase (Line C page 1)</t>
  </si>
  <si>
    <t>D.</t>
  </si>
  <si>
    <t>Amount for increase in value of state-assessed property (Line D, page 1)</t>
  </si>
  <si>
    <t>Amount for increase in annexation (Line G, page 1) …………………………………………..</t>
  </si>
  <si>
    <t>F.</t>
  </si>
  <si>
    <t>Total levy amount authorized, including the annexation ……………………………</t>
  </si>
  <si>
    <t>Lesser of A+(B+C+D+E)</t>
  </si>
  <si>
    <t>Total levy amount authorized by resolution (F) plus amount refunded or to be refunded (RCW 84.55.070).</t>
  </si>
  <si>
    <t>Total from Line F</t>
  </si>
  <si>
    <t>Amount to be Refunded</t>
  </si>
  <si>
    <t>Amount allowable per 
Resolution/Ordinance</t>
  </si>
  <si>
    <t>Total amount certified by county legislative authority or taxing district as applicable.</t>
  </si>
  <si>
    <t>(RCW 84.52.020 and RCW 84.52.070) ……………………………………………..</t>
  </si>
  <si>
    <t>Levy limit from line H on page 1, plus amount refunded or to be refunded (RCW 84.55.070).</t>
  </si>
  <si>
    <t>Line H, Page 1</t>
  </si>
  <si>
    <t>Total</t>
  </si>
  <si>
    <t>Amount of taxes recovered due to a settlement of highly valued disputed property (RCW 84.52.018).</t>
  </si>
  <si>
    <t>―</t>
  </si>
  <si>
    <t>Lesser of G, H, or I</t>
  </si>
  <si>
    <t>Amount Held in Abeyance</t>
  </si>
  <si>
    <t>K.</t>
  </si>
  <si>
    <t>Statutory limit from line I on page 1 (dollar amount, not the rate) …………………</t>
  </si>
  <si>
    <t>Lesser of J &amp; K ……………………………………………………………………</t>
  </si>
  <si>
    <t>M.</t>
  </si>
  <si>
    <t>Levy Corrections</t>
  </si>
  <si>
    <t>Year of Error:</t>
  </si>
  <si>
    <t>Did the taxing district cause the error? (yes or no)</t>
  </si>
  <si>
    <t>1. Minus amount over levied (if applicable) …………………………………………..</t>
  </si>
  <si>
    <t>2. Plus amount under levied (if applicable) ………………………………………….</t>
  </si>
  <si>
    <t>N.</t>
  </si>
  <si>
    <r>
      <t>Total:</t>
    </r>
    <r>
      <rPr>
        <sz val="11"/>
        <color indexed="8"/>
        <rFont val="Arial"/>
        <family val="2"/>
      </rPr>
      <t xml:space="preserve"> L +/- M ………………………………………………………………………….</t>
    </r>
  </si>
  <si>
    <t>O.</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</si>
  <si>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</si>
  <si>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</si>
  <si>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K and L</t>
  </si>
  <si>
    <t>Amount on  line L1 on page 1</t>
  </si>
  <si>
    <t>rate w/o error correction</t>
  </si>
  <si>
    <t>P.</t>
  </si>
  <si>
    <r>
      <t>Regular Levy Rate Computation:</t>
    </r>
    <r>
      <rPr>
        <sz val="11"/>
        <color indexed="8"/>
        <rFont val="Arial"/>
        <family val="2"/>
      </rPr>
      <t xml:space="preserve"> Lesser of K and N divided by the assessed value in line L1 on page 1.</t>
    </r>
  </si>
  <si>
    <t>Use this rate for the current year's tax roll unless it is changed due to another levy limitation such as the $5.90 limit.</t>
  </si>
  <si>
    <t>Lesser of K &amp; N</t>
  </si>
  <si>
    <t>Amount on line L1 on page 1</t>
  </si>
  <si>
    <t>rate before aggregate check</t>
  </si>
  <si>
    <t>Q.</t>
  </si>
  <si>
    <t>Road Levy Shift Rate Computation -  (Do not enter a shift amount in both shift fields.)</t>
  </si>
  <si>
    <t>R.</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</si>
  <si>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</si>
  <si>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</si>
  <si>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</si>
  <si>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S.</t>
  </si>
  <si>
    <t>Post Shift Levy Amount</t>
  </si>
  <si>
    <t>Post Shift Levy Rate</t>
  </si>
  <si>
    <t>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</si>
</sst>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 numFmtId="173" formatCode="m/d/yy;@"/>
  </numFmts>
  <fonts count="35" x14ac:knownFonts="1">
    <font>
      <sz val="10"/>
      <name val="Arial"/>
    </font>
    <font>
      <sz val="10"/>
      <name val="Arial"/>
      <family val="2"/>
    </font>
    <font>
      <sz val="12"/>
      <name val="Arial"/>
      <family val="2"/>
    </font>
    <font>
      <sz val="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name val="Arial"/>
      <family val="2"/>
    </font>
    <font>
      <sz val="10"/>
      <color indexed="10"/>
      <name val="Tahoma"/>
      <family val="2"/>
    </font>
    <font>
      <b/>
      <sz val="10"/>
      <color indexed="8"/>
      <name val="Tahoma"/>
      <family val="2"/>
    </font>
    <font>
      <sz val="10"/>
      <color indexed="8"/>
      <name val="Tahoma"/>
      <family val="2"/>
    </font>
    <font>
      <sz val="10"/>
      <color rgb="FFFF0000"/>
      <name val="Arial"/>
      <family val="2"/>
    </font>
    <font>
      <b/>
      <sz val="11"/>
      <color rgb="FF000000"/>
      <name val="Arial"/>
      <family val="2"/>
    </font>
    <font>
      <b/>
      <sz val="14"/>
      <color rgb="FFFF0000"/>
      <name val="Times New Roman"/>
      <family val="1"/>
    </font>
    <font>
      <sz val="2"/>
      <color rgb="FFFF0000"/>
      <name val="Arial"/>
      <family val="2"/>
    </font>
    <font>
      <sz val="11"/>
      <color rgb="FF000000"/>
      <name val="Arial"/>
      <family val="2"/>
    </font>
    <font>
      <sz val="12"/>
      <color rgb="FFFF0000"/>
      <name val="Arial"/>
      <family val="2"/>
    </font>
    <font>
      <sz val="9"/>
      <color rgb="FF000000"/>
      <name val="Arial"/>
      <family val="2"/>
    </font>
    <font>
      <sz val="9"/>
      <color rgb="FFFF0000"/>
      <name val="Arial"/>
      <family val="2"/>
    </font>
    <font>
      <sz val="10"/>
      <color rgb="FF000000"/>
      <name val="Arial"/>
      <family val="2"/>
    </font>
    <font>
      <sz val="11"/>
      <color rgb="FF000000"/>
      <name val="Calibri"/>
      <family val="2"/>
    </font>
    <font>
      <sz val="14"/>
      <color rgb="FFFF0000"/>
      <name val="Times New Roman"/>
      <family val="1"/>
    </font>
    <font>
      <sz val="8"/>
      <color rgb="FF000000"/>
      <name val="Arial"/>
      <family val="2"/>
    </font>
    <font>
      <b/>
      <sz val="14"/>
      <color rgb="FF000000"/>
      <name val="Arial"/>
      <family val="2"/>
    </font>
    <font>
      <sz val="9"/>
      <color indexed="81"/>
      <name val="Tahoma"/>
      <family val="2"/>
    </font>
    <font>
      <b/>
      <sz val="9"/>
      <color indexed="81"/>
      <name val="Tahoma"/>
      <family val="2"/>
    </font>
    <font>
      <b/>
      <u/>
      <sz val="11"/>
      <color rgb="FF000000"/>
      <name val="Arial"/>
      <family val="2"/>
    </font>
    <font>
      <b/>
      <sz val="10"/>
      <color rgb="FF000000"/>
      <name val="Arial"/>
      <family val="2"/>
    </font>
    <font>
      <u/>
      <sz val="11"/>
      <color rgb="FF000000"/>
      <name val="Arial"/>
      <family val="2"/>
    </font>
    <font>
      <sz val="9.5"/>
      <color rgb="FF000000"/>
      <name val="Arial"/>
      <family val="2"/>
    </font>
    <font>
      <sz val="9.5"/>
      <name val="Arial"/>
      <family val="2"/>
    </font>
    <font>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3">
    <xf numFmtId="0" fontId="0" fillId="0" borderId="0" xfId="0"/>
    <xf numFmtId="0" fontId="14" fillId="0" borderId="0" xfId="0" applyFont="1" applyProtection="1">
      <protection hidden="1"/>
    </xf>
    <xf numFmtId="0" fontId="10" fillId="0" borderId="0" xfId="0" applyFont="1"/>
    <xf numFmtId="0" fontId="7" fillId="0" borderId="0" xfId="0" applyFont="1" applyProtection="1">
      <protection hidden="1"/>
    </xf>
    <xf numFmtId="0" fontId="15" fillId="0" borderId="0" xfId="0" applyFont="1" applyAlignment="1" applyProtection="1">
      <alignment wrapText="1"/>
      <protection hidden="1"/>
    </xf>
    <xf numFmtId="0" fontId="16" fillId="0" borderId="0" xfId="0" applyFont="1" applyAlignment="1" applyProtection="1">
      <alignment wrapText="1"/>
      <protection hidden="1"/>
    </xf>
    <xf numFmtId="0" fontId="15" fillId="0" borderId="0" xfId="0" applyFont="1" applyAlignment="1" applyProtection="1">
      <alignment horizontal="center" vertical="top" wrapText="1"/>
      <protection hidden="1"/>
    </xf>
    <xf numFmtId="0" fontId="17" fillId="0" borderId="0" xfId="0" applyFont="1" applyProtection="1">
      <protection hidden="1"/>
    </xf>
    <xf numFmtId="0" fontId="3" fillId="0" borderId="0" xfId="0" applyFont="1" applyProtection="1">
      <protection hidden="1"/>
    </xf>
    <xf numFmtId="0" fontId="3" fillId="0" borderId="0" xfId="0" applyFont="1"/>
    <xf numFmtId="0" fontId="18" fillId="0" borderId="3" xfId="0" applyFont="1" applyBorder="1" applyAlignment="1" applyProtection="1">
      <alignment vertical="top" wrapText="1"/>
      <protection hidden="1"/>
    </xf>
    <xf numFmtId="0" fontId="19" fillId="0" borderId="0" xfId="0" applyFont="1" applyProtection="1">
      <protection hidden="1"/>
    </xf>
    <xf numFmtId="0" fontId="2" fillId="0" borderId="0" xfId="0" applyFont="1" applyProtection="1">
      <protection hidden="1"/>
    </xf>
    <xf numFmtId="0" fontId="2" fillId="0" borderId="0" xfId="0" applyFont="1"/>
    <xf numFmtId="0" fontId="18" fillId="0" borderId="1" xfId="0" applyFont="1" applyBorder="1" applyAlignment="1" applyProtection="1">
      <alignment vertical="top" wrapText="1"/>
      <protection hidden="1"/>
    </xf>
    <xf numFmtId="0" fontId="18" fillId="0" borderId="1" xfId="0" applyFont="1" applyBorder="1" applyAlignment="1" applyProtection="1">
      <alignment vertical="top"/>
      <protection hidden="1"/>
    </xf>
    <xf numFmtId="0" fontId="18" fillId="0" borderId="2" xfId="0" applyFont="1" applyBorder="1" applyAlignment="1" applyProtection="1">
      <alignment vertical="top"/>
      <protection hidden="1"/>
    </xf>
    <xf numFmtId="9" fontId="18" fillId="0" borderId="0" xfId="2" applyFont="1" applyFill="1" applyBorder="1" applyAlignment="1" applyProtection="1">
      <alignment vertical="top"/>
      <protection hidden="1"/>
    </xf>
    <xf numFmtId="44" fontId="18" fillId="0" borderId="0" xfId="1" applyFont="1" applyFill="1" applyBorder="1" applyAlignment="1" applyProtection="1">
      <alignment horizontal="center" vertical="top"/>
      <protection hidden="1"/>
    </xf>
    <xf numFmtId="165" fontId="18" fillId="0" borderId="4" xfId="2" applyNumberFormat="1" applyFont="1" applyFill="1" applyBorder="1" applyAlignment="1" applyProtection="1">
      <alignment horizontal="left" vertical="top"/>
      <protection hidden="1"/>
    </xf>
    <xf numFmtId="165" fontId="18" fillId="0" borderId="0" xfId="2" applyNumberFormat="1" applyFont="1" applyFill="1" applyBorder="1" applyAlignment="1" applyProtection="1">
      <alignment horizontal="left" vertical="top"/>
      <protection hidden="1"/>
    </xf>
    <xf numFmtId="0" fontId="20" fillId="0" borderId="1" xfId="0" applyFont="1" applyBorder="1" applyAlignment="1" applyProtection="1">
      <alignment vertical="top"/>
      <protection hidden="1"/>
    </xf>
    <xf numFmtId="0" fontId="20" fillId="0" borderId="0" xfId="0" applyFont="1" applyAlignment="1" applyProtection="1">
      <alignment vertical="top"/>
      <protection hidden="1"/>
    </xf>
    <xf numFmtId="0" fontId="21" fillId="0" borderId="0" xfId="0" applyFont="1" applyProtection="1">
      <protection hidden="1"/>
    </xf>
    <xf numFmtId="0" fontId="5" fillId="0" borderId="0" xfId="0" applyFont="1" applyProtection="1">
      <protection hidden="1"/>
    </xf>
    <xf numFmtId="0" fontId="5" fillId="0" borderId="0" xfId="0" applyFont="1"/>
    <xf numFmtId="1" fontId="19" fillId="0" borderId="0" xfId="0" applyNumberFormat="1" applyFont="1" applyProtection="1">
      <protection hidden="1"/>
    </xf>
    <xf numFmtId="0" fontId="18" fillId="0" borderId="2" xfId="0" applyFont="1" applyBorder="1" applyAlignment="1" applyProtection="1">
      <alignment horizontal="left" vertical="top"/>
      <protection hidden="1"/>
    </xf>
    <xf numFmtId="44" fontId="15" fillId="0" borderId="0" xfId="1" applyFont="1" applyFill="1" applyBorder="1" applyAlignment="1" applyProtection="1">
      <alignment horizontal="center" vertical="top"/>
      <protection hidden="1"/>
    </xf>
    <xf numFmtId="0" fontId="18" fillId="0" borderId="0" xfId="0" applyFont="1" applyAlignment="1" applyProtection="1">
      <alignment horizontal="right" vertical="top"/>
      <protection hidden="1"/>
    </xf>
    <xf numFmtId="0" fontId="18" fillId="0" borderId="5" xfId="0" applyFont="1" applyBorder="1" applyAlignment="1" applyProtection="1">
      <alignment vertical="top"/>
      <protection hidden="1"/>
    </xf>
    <xf numFmtId="0" fontId="18" fillId="0" borderId="4" xfId="0" applyFont="1" applyBorder="1" applyAlignment="1" applyProtection="1">
      <alignment vertical="top"/>
      <protection hidden="1"/>
    </xf>
    <xf numFmtId="0" fontId="18" fillId="0" borderId="6" xfId="0" applyFont="1" applyBorder="1" applyAlignment="1" applyProtection="1">
      <alignment vertical="top"/>
      <protection hidden="1"/>
    </xf>
    <xf numFmtId="0" fontId="20" fillId="0" borderId="2" xfId="0" applyFont="1" applyBorder="1" applyAlignment="1" applyProtection="1">
      <alignment vertical="top"/>
      <protection hidden="1"/>
    </xf>
    <xf numFmtId="0" fontId="19" fillId="0" borderId="0" xfId="0" applyFont="1" applyAlignment="1" applyProtection="1">
      <alignment wrapText="1"/>
      <protection hidden="1"/>
    </xf>
    <xf numFmtId="0" fontId="2" fillId="0" borderId="0" xfId="0" applyFont="1" applyAlignment="1">
      <alignment wrapText="1"/>
    </xf>
    <xf numFmtId="0" fontId="2" fillId="0" borderId="0" xfId="0" applyFont="1" applyAlignment="1" applyProtection="1">
      <alignment wrapText="1"/>
      <protection hidden="1"/>
    </xf>
    <xf numFmtId="0" fontId="18" fillId="0" borderId="3" xfId="0" applyFont="1" applyBorder="1" applyAlignment="1" applyProtection="1">
      <alignment vertical="top"/>
      <protection hidden="1"/>
    </xf>
    <xf numFmtId="0" fontId="18" fillId="0" borderId="8" xfId="0" applyFont="1" applyBorder="1" applyAlignment="1" applyProtection="1">
      <alignment vertical="top"/>
      <protection hidden="1"/>
    </xf>
    <xf numFmtId="0" fontId="5" fillId="0" borderId="0" xfId="0" applyFont="1" applyAlignment="1">
      <alignment vertical="top"/>
    </xf>
    <xf numFmtId="0" fontId="15" fillId="0" borderId="0" xfId="0" applyFont="1" applyAlignment="1" applyProtection="1">
      <alignment vertical="top"/>
      <protection hidden="1"/>
    </xf>
    <xf numFmtId="0" fontId="20" fillId="0" borderId="5" xfId="0" applyFont="1" applyBorder="1" applyAlignment="1" applyProtection="1">
      <alignment vertical="top"/>
      <protection hidden="1"/>
    </xf>
    <xf numFmtId="0" fontId="20" fillId="0" borderId="4" xfId="0" applyFont="1" applyBorder="1" applyAlignment="1" applyProtection="1">
      <alignment vertical="top"/>
      <protection hidden="1"/>
    </xf>
    <xf numFmtId="0" fontId="20" fillId="0" borderId="6" xfId="0" applyFont="1" applyBorder="1" applyAlignment="1" applyProtection="1">
      <alignment vertical="top"/>
      <protection hidden="1"/>
    </xf>
    <xf numFmtId="0" fontId="18" fillId="0" borderId="7" xfId="0" applyFont="1" applyBorder="1" applyAlignment="1" applyProtection="1">
      <alignment vertical="top"/>
      <protection hidden="1"/>
    </xf>
    <xf numFmtId="44" fontId="18" fillId="0" borderId="0" xfId="0" applyNumberFormat="1" applyFont="1" applyAlignment="1" applyProtection="1">
      <alignment horizontal="center" vertical="top"/>
      <protection hidden="1"/>
    </xf>
    <xf numFmtId="0" fontId="18" fillId="0" borderId="8" xfId="0" applyFont="1" applyBorder="1" applyAlignment="1" applyProtection="1">
      <alignment horizontal="center" vertical="top"/>
      <protection hidden="1"/>
    </xf>
    <xf numFmtId="39" fontId="18" fillId="0" borderId="0" xfId="1" applyNumberFormat="1" applyFont="1" applyFill="1" applyBorder="1" applyAlignment="1" applyProtection="1">
      <alignment horizontal="center" vertical="top"/>
      <protection hidden="1"/>
    </xf>
    <xf numFmtId="0" fontId="15" fillId="0" borderId="3" xfId="0" applyFont="1" applyBorder="1" applyAlignment="1" applyProtection="1">
      <alignment vertical="top"/>
      <protection hidden="1"/>
    </xf>
    <xf numFmtId="0" fontId="15" fillId="0" borderId="1" xfId="0" applyFont="1" applyBorder="1" applyAlignment="1" applyProtection="1">
      <alignment vertical="top"/>
      <protection hidden="1"/>
    </xf>
    <xf numFmtId="0" fontId="22" fillId="0" borderId="7" xfId="0" applyFont="1" applyBorder="1" applyAlignment="1" applyProtection="1">
      <alignment horizontal="right"/>
      <protection hidden="1"/>
    </xf>
    <xf numFmtId="0" fontId="15" fillId="0" borderId="4" xfId="0" applyFont="1" applyBorder="1" applyAlignment="1" applyProtection="1">
      <alignment horizontal="center"/>
      <protection hidden="1"/>
    </xf>
    <xf numFmtId="0" fontId="15" fillId="0" borderId="4" xfId="0" applyFont="1" applyBorder="1" applyAlignment="1" applyProtection="1">
      <alignment horizontal="center" wrapText="1"/>
      <protection hidden="1"/>
    </xf>
    <xf numFmtId="0" fontId="7" fillId="0" borderId="7" xfId="0" applyFont="1" applyBorder="1" applyAlignment="1" applyProtection="1">
      <alignment vertical="top"/>
      <protection hidden="1"/>
    </xf>
    <xf numFmtId="0" fontId="23" fillId="0" borderId="7" xfId="0" applyFont="1" applyBorder="1" applyAlignment="1" applyProtection="1">
      <alignment vertical="top"/>
      <protection hidden="1"/>
    </xf>
    <xf numFmtId="0" fontId="8" fillId="0" borderId="7" xfId="0" applyFont="1" applyBorder="1" applyAlignment="1" applyProtection="1">
      <alignment horizontal="center" vertical="top"/>
      <protection hidden="1"/>
    </xf>
    <xf numFmtId="0" fontId="8" fillId="0" borderId="7" xfId="0" applyFont="1" applyBorder="1" applyProtection="1">
      <protection hidden="1"/>
    </xf>
    <xf numFmtId="0" fontId="15" fillId="0" borderId="7" xfId="0" applyFont="1" applyBorder="1" applyAlignment="1" applyProtection="1">
      <alignment horizontal="center" wrapText="1"/>
      <protection hidden="1"/>
    </xf>
    <xf numFmtId="0" fontId="15" fillId="0" borderId="7" xfId="0" applyFont="1" applyBorder="1" applyAlignment="1" applyProtection="1">
      <alignment horizontal="left" wrapText="1"/>
      <protection hidden="1"/>
    </xf>
    <xf numFmtId="0" fontId="15" fillId="0" borderId="8" xfId="0" applyFont="1" applyBorder="1" applyAlignment="1" applyProtection="1">
      <alignment wrapText="1"/>
      <protection hidden="1"/>
    </xf>
    <xf numFmtId="0" fontId="15" fillId="0" borderId="1" xfId="0" applyFont="1" applyBorder="1" applyAlignment="1" applyProtection="1">
      <alignment horizontal="center" vertical="top" wrapText="1"/>
      <protection hidden="1"/>
    </xf>
    <xf numFmtId="0" fontId="15" fillId="0" borderId="2" xfId="0" applyFont="1" applyBorder="1" applyAlignment="1" applyProtection="1">
      <alignment horizontal="center" vertical="top" wrapText="1"/>
      <protection hidden="1"/>
    </xf>
    <xf numFmtId="0" fontId="23" fillId="0" borderId="0" xfId="0" applyFont="1" applyProtection="1">
      <protection hidden="1"/>
    </xf>
    <xf numFmtId="0" fontId="18" fillId="0" borderId="2" xfId="0" applyFont="1" applyBorder="1" applyAlignment="1" applyProtection="1">
      <alignment wrapText="1"/>
      <protection hidden="1"/>
    </xf>
    <xf numFmtId="0" fontId="24" fillId="0" borderId="0" xfId="0" applyFont="1" applyAlignment="1" applyProtection="1">
      <alignment wrapText="1"/>
      <protection hidden="1"/>
    </xf>
    <xf numFmtId="0" fontId="15" fillId="0" borderId="2" xfId="0" applyFont="1" applyBorder="1" applyAlignment="1" applyProtection="1">
      <alignment wrapText="1"/>
      <protection hidden="1"/>
    </xf>
    <xf numFmtId="0" fontId="15" fillId="0" borderId="5" xfId="0" applyFont="1" applyBorder="1" applyAlignment="1" applyProtection="1">
      <alignment horizontal="center" vertical="top" wrapText="1"/>
      <protection hidden="1"/>
    </xf>
    <xf numFmtId="0" fontId="15" fillId="0" borderId="4"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44" fontId="18" fillId="0" borderId="0" xfId="0" applyNumberFormat="1" applyFont="1" applyAlignment="1" applyProtection="1">
      <alignment horizontal="right" vertical="top"/>
      <protection hidden="1"/>
    </xf>
    <xf numFmtId="0" fontId="18" fillId="0" borderId="9" xfId="0" applyFont="1" applyBorder="1" applyAlignment="1" applyProtection="1">
      <alignment vertical="top"/>
      <protection hidden="1"/>
    </xf>
    <xf numFmtId="0" fontId="18" fillId="0" borderId="9" xfId="0" applyFont="1" applyBorder="1" applyAlignment="1" applyProtection="1">
      <alignment horizontal="center" vertical="top"/>
      <protection hidden="1"/>
    </xf>
    <xf numFmtId="0" fontId="18" fillId="0" borderId="4" xfId="0" applyFont="1" applyBorder="1" applyAlignment="1" applyProtection="1">
      <alignment horizontal="center" vertical="top"/>
      <protection hidden="1"/>
    </xf>
    <xf numFmtId="168" fontId="18" fillId="0" borderId="2" xfId="0" applyNumberFormat="1" applyFont="1" applyBorder="1" applyAlignment="1" applyProtection="1">
      <alignment horizontal="left" vertical="top"/>
      <protection hidden="1"/>
    </xf>
    <xf numFmtId="2" fontId="19" fillId="0" borderId="0" xfId="0" applyNumberFormat="1" applyFont="1" applyProtection="1">
      <protection hidden="1"/>
    </xf>
    <xf numFmtId="0" fontId="18" fillId="0" borderId="5" xfId="0" applyFont="1" applyBorder="1" applyAlignment="1" applyProtection="1">
      <alignment horizontal="left" vertical="top"/>
      <protection hidden="1"/>
    </xf>
    <xf numFmtId="0" fontId="18" fillId="0" borderId="8" xfId="0" applyFont="1" applyBorder="1" applyAlignment="1" applyProtection="1">
      <alignment horizontal="left" vertical="top"/>
      <protection hidden="1"/>
    </xf>
    <xf numFmtId="166" fontId="18" fillId="0" borderId="7" xfId="1" applyNumberFormat="1" applyFont="1" applyFill="1" applyBorder="1" applyAlignment="1" applyProtection="1">
      <alignment horizontal="center" vertical="top"/>
      <protection hidden="1"/>
    </xf>
    <xf numFmtId="0" fontId="22" fillId="0" borderId="1" xfId="0" applyFont="1" applyBorder="1" applyProtection="1">
      <protection hidden="1"/>
    </xf>
    <xf numFmtId="0" fontId="22" fillId="0" borderId="5" xfId="0" applyFont="1" applyBorder="1" applyProtection="1">
      <protection hidden="1"/>
    </xf>
    <xf numFmtId="44" fontId="15" fillId="0" borderId="4" xfId="1" applyFont="1" applyFill="1" applyBorder="1" applyAlignment="1" applyProtection="1">
      <alignment horizontal="center" vertical="top"/>
      <protection hidden="1"/>
    </xf>
    <xf numFmtId="0" fontId="9"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4" fillId="0" borderId="0" xfId="0" applyFont="1"/>
    <xf numFmtId="0" fontId="18" fillId="3" borderId="0" xfId="0" applyFont="1" applyFill="1" applyAlignment="1" applyProtection="1">
      <alignment horizontal="left" vertical="top"/>
      <protection hidden="1"/>
    </xf>
    <xf numFmtId="0" fontId="18"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8" fillId="0" borderId="4" xfId="0" applyNumberFormat="1" applyFont="1" applyBorder="1" applyAlignment="1" applyProtection="1">
      <alignment horizontal="center" vertical="top"/>
      <protection hidden="1"/>
    </xf>
    <xf numFmtId="0" fontId="25" fillId="0" borderId="7" xfId="0" applyFont="1" applyBorder="1" applyAlignment="1" applyProtection="1">
      <alignment horizontal="left" vertical="top"/>
      <protection hidden="1"/>
    </xf>
    <xf numFmtId="0" fontId="20" fillId="0" borderId="7" xfId="0" applyFont="1" applyBorder="1" applyAlignment="1" applyProtection="1">
      <alignment horizontal="left" vertical="top"/>
      <protection hidden="1"/>
    </xf>
    <xf numFmtId="164" fontId="18" fillId="0" borderId="0" xfId="1" applyNumberFormat="1" applyFont="1" applyFill="1" applyBorder="1" applyAlignment="1" applyProtection="1">
      <alignment vertical="top"/>
      <protection hidden="1"/>
    </xf>
    <xf numFmtId="0" fontId="25" fillId="0" borderId="0" xfId="0" applyFont="1" applyAlignment="1" applyProtection="1">
      <alignment vertical="top"/>
      <protection hidden="1"/>
    </xf>
    <xf numFmtId="164" fontId="15" fillId="0" borderId="0" xfId="1" applyNumberFormat="1" applyFont="1" applyFill="1" applyBorder="1" applyAlignment="1" applyProtection="1">
      <alignment horizontal="center" vertical="top"/>
      <protection hidden="1"/>
    </xf>
    <xf numFmtId="0" fontId="15" fillId="0" borderId="0" xfId="0" quotePrefix="1" applyFont="1" applyAlignment="1" applyProtection="1">
      <alignment horizontal="center" vertical="top"/>
      <protection hidden="1"/>
    </xf>
    <xf numFmtId="0" fontId="15"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lignment vertical="center"/>
    </xf>
    <xf numFmtId="0" fontId="10" fillId="0" borderId="0" xfId="0" applyFont="1" applyAlignment="1">
      <alignment vertical="center"/>
    </xf>
    <xf numFmtId="6" fontId="18" fillId="0" borderId="4" xfId="0" applyNumberFormat="1" applyFont="1" applyBorder="1" applyAlignment="1" applyProtection="1">
      <alignment horizontal="center"/>
      <protection hidden="1"/>
    </xf>
    <xf numFmtId="0" fontId="18" fillId="0" borderId="3" xfId="0" applyFont="1" applyBorder="1" applyAlignment="1" applyProtection="1">
      <alignment horizontal="left" vertical="top"/>
      <protection hidden="1"/>
    </xf>
    <xf numFmtId="0" fontId="18" fillId="0" borderId="1" xfId="0" applyFont="1" applyBorder="1" applyProtection="1">
      <protection hidden="1"/>
    </xf>
    <xf numFmtId="0" fontId="22" fillId="0" borderId="3" xfId="0" applyFont="1" applyBorder="1" applyProtection="1">
      <protection hidden="1"/>
    </xf>
    <xf numFmtId="0" fontId="32" fillId="0" borderId="0" xfId="0" applyFont="1" applyAlignment="1" applyProtection="1">
      <alignment horizontal="center" vertical="top"/>
      <protection hidden="1"/>
    </xf>
    <xf numFmtId="0" fontId="33" fillId="0" borderId="0" xfId="0" applyFont="1" applyAlignment="1" applyProtection="1">
      <alignment horizontal="right" vertical="top"/>
      <protection hidden="1"/>
    </xf>
    <xf numFmtId="0" fontId="22" fillId="0" borderId="0" xfId="0" applyFont="1" applyAlignment="1" applyProtection="1">
      <alignment horizontal="left" vertical="top"/>
      <protection hidden="1"/>
    </xf>
    <xf numFmtId="0" fontId="30" fillId="0" borderId="0" xfId="0" applyFont="1" applyAlignment="1" applyProtection="1">
      <alignment horizontal="left" vertical="top"/>
      <protection hidden="1"/>
    </xf>
    <xf numFmtId="166" fontId="22" fillId="0" borderId="0" xfId="1" applyNumberFormat="1" applyFont="1" applyFill="1" applyBorder="1" applyAlignment="1" applyProtection="1">
      <alignment horizontal="center" vertical="top"/>
      <protection hidden="1"/>
    </xf>
    <xf numFmtId="0" fontId="22" fillId="0" borderId="2" xfId="0" applyFont="1" applyBorder="1" applyAlignment="1" applyProtection="1">
      <alignment vertical="top"/>
      <protection hidden="1"/>
    </xf>
    <xf numFmtId="44" fontId="15" fillId="0" borderId="0" xfId="1" applyFont="1" applyFill="1" applyBorder="1" applyAlignment="1" applyProtection="1">
      <alignment vertical="top"/>
      <protection hidden="1"/>
    </xf>
    <xf numFmtId="0" fontId="34" fillId="0" borderId="0" xfId="0" applyFont="1" applyProtection="1">
      <protection hidden="1"/>
    </xf>
    <xf numFmtId="0" fontId="18" fillId="0" borderId="0" xfId="0" applyFont="1" applyAlignment="1" applyProtection="1">
      <alignment horizontal="left"/>
      <protection hidden="1"/>
    </xf>
    <xf numFmtId="0" fontId="15" fillId="0" borderId="0" xfId="0" applyFont="1" applyAlignment="1" applyProtection="1">
      <alignment horizontal="center" vertical="top"/>
      <protection hidden="1"/>
    </xf>
    <xf numFmtId="0" fontId="20" fillId="0" borderId="4" xfId="0" applyFont="1" applyBorder="1" applyAlignment="1" applyProtection="1">
      <alignment horizontal="center" vertical="top"/>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left" vertical="top"/>
      <protection hidden="1"/>
    </xf>
    <xf numFmtId="0" fontId="15" fillId="0" borderId="7" xfId="0" applyFont="1" applyBorder="1" applyAlignment="1" applyProtection="1">
      <alignment vertical="top"/>
      <protection hidden="1"/>
    </xf>
    <xf numFmtId="166" fontId="18" fillId="0" borderId="4" xfId="1" applyNumberFormat="1" applyFont="1" applyFill="1" applyBorder="1" applyAlignment="1" applyProtection="1">
      <alignment horizontal="center" vertical="top"/>
      <protection hidden="1"/>
    </xf>
    <xf numFmtId="0" fontId="9" fillId="0" borderId="0" xfId="0" applyFont="1" applyAlignment="1" applyProtection="1">
      <alignment vertical="top"/>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top"/>
      <protection hidden="1"/>
    </xf>
    <xf numFmtId="0" fontId="18" fillId="0" borderId="7" xfId="0" applyFont="1" applyBorder="1" applyAlignment="1" applyProtection="1">
      <alignment horizontal="center" vertical="top"/>
      <protection hidden="1"/>
    </xf>
    <xf numFmtId="0" fontId="18" fillId="0" borderId="0" xfId="0" applyFont="1" applyAlignment="1" applyProtection="1">
      <alignment vertical="top"/>
      <protection hidden="1"/>
    </xf>
    <xf numFmtId="0" fontId="18" fillId="0" borderId="1" xfId="0" applyFont="1" applyBorder="1" applyAlignment="1" applyProtection="1">
      <alignment horizontal="left" vertical="top" wrapText="1"/>
      <protection hidden="1"/>
    </xf>
    <xf numFmtId="0" fontId="18" fillId="0" borderId="1" xfId="0" applyFont="1" applyBorder="1" applyAlignment="1" applyProtection="1">
      <alignment horizontal="left" vertical="top"/>
      <protection hidden="1"/>
    </xf>
    <xf numFmtId="0" fontId="15" fillId="0" borderId="4" xfId="0" applyFont="1" applyBorder="1" applyAlignment="1" applyProtection="1">
      <alignment horizontal="center" vertical="top"/>
      <protection hidden="1"/>
    </xf>
    <xf numFmtId="0" fontId="15" fillId="0" borderId="7" xfId="0" applyFont="1" applyBorder="1" applyAlignment="1" applyProtection="1">
      <alignment horizontal="center" vertical="top"/>
      <protection hidden="1"/>
    </xf>
    <xf numFmtId="0" fontId="18" fillId="0" borderId="0" xfId="0" applyFont="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20" fillId="0" borderId="0" xfId="0" applyFont="1" applyAlignment="1" applyProtection="1">
      <alignment horizontal="left" vertical="top"/>
      <protection hidden="1"/>
    </xf>
    <xf numFmtId="0" fontId="15" fillId="0" borderId="0" xfId="0" applyFont="1" applyAlignment="1" applyProtection="1">
      <alignment horizontal="center"/>
      <protection hidden="1"/>
    </xf>
    <xf numFmtId="0" fontId="15" fillId="2" borderId="4" xfId="0" applyFont="1" applyFill="1" applyBorder="1" applyAlignment="1" applyProtection="1">
      <alignment horizontal="center"/>
      <protection locked="0" hidden="1"/>
    </xf>
    <xf numFmtId="0" fontId="18" fillId="0" borderId="0" xfId="0" applyFont="1" applyAlignment="1" applyProtection="1">
      <alignment horizontal="left" wrapText="1"/>
      <protection hidden="1"/>
    </xf>
    <xf numFmtId="0" fontId="1" fillId="0" borderId="0" xfId="0" applyFont="1" applyProtection="1">
      <protection hidden="1"/>
    </xf>
    <xf numFmtId="0" fontId="1" fillId="0" borderId="0" xfId="0" applyFont="1"/>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4" xfId="0" applyFont="1" applyBorder="1"/>
    <xf numFmtId="0" fontId="1" fillId="0" borderId="3" xfId="0" applyFont="1" applyBorder="1"/>
    <xf numFmtId="0" fontId="1" fillId="0" borderId="5" xfId="0" applyFont="1" applyBorder="1" applyProtection="1">
      <protection hidden="1"/>
    </xf>
    <xf numFmtId="0" fontId="1" fillId="0" borderId="1" xfId="0" applyFont="1" applyBorder="1"/>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6" xfId="0" applyFont="1" applyBorder="1"/>
    <xf numFmtId="0" fontId="18" fillId="0" borderId="4" xfId="0" applyFont="1" applyBorder="1" applyAlignment="1" applyProtection="1">
      <alignment horizontal="center" vertical="top"/>
      <protection locked="0" hidden="1"/>
    </xf>
    <xf numFmtId="173" fontId="1" fillId="0" borderId="7" xfId="0" applyNumberFormat="1" applyFont="1" applyBorder="1" applyAlignment="1">
      <alignment horizontal="center"/>
    </xf>
    <xf numFmtId="0" fontId="22" fillId="0" borderId="7" xfId="0" applyFont="1" applyBorder="1" applyAlignment="1" applyProtection="1">
      <alignment horizontal="center"/>
      <protection hidden="1"/>
    </xf>
    <xf numFmtId="0" fontId="15" fillId="0" borderId="0" xfId="0" applyFont="1" applyAlignment="1" applyProtection="1">
      <alignment horizontal="left" vertical="center" wrapText="1"/>
      <protection hidden="1"/>
    </xf>
    <xf numFmtId="0" fontId="18" fillId="0" borderId="0" xfId="0" applyFont="1" applyAlignment="1" applyProtection="1">
      <alignment horizontal="left"/>
      <protection hidden="1"/>
    </xf>
    <xf numFmtId="0" fontId="1" fillId="0" borderId="0" xfId="0" applyFont="1" applyProtection="1">
      <protection hidden="1"/>
    </xf>
    <xf numFmtId="0" fontId="15" fillId="0" borderId="0" xfId="0" applyFont="1" applyAlignment="1" applyProtection="1">
      <alignment horizontal="center" vertical="top"/>
      <protection hidden="1"/>
    </xf>
    <xf numFmtId="0" fontId="1" fillId="0" borderId="0" xfId="0" applyFont="1" applyAlignment="1" applyProtection="1">
      <alignment vertical="top"/>
      <protection hidden="1"/>
    </xf>
    <xf numFmtId="164" fontId="18"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5" fillId="0" borderId="0" xfId="0" applyFont="1" applyAlignment="1" applyProtection="1">
      <alignment horizontal="left"/>
      <protection hidden="1"/>
    </xf>
    <xf numFmtId="0" fontId="1" fillId="0" borderId="0" xfId="0" applyFont="1" applyAlignment="1" applyProtection="1">
      <alignment horizontal="left"/>
      <protection hidden="1"/>
    </xf>
    <xf numFmtId="164" fontId="18" fillId="0" borderId="9" xfId="1" applyNumberFormat="1" applyFont="1" applyFill="1" applyBorder="1" applyAlignment="1" applyProtection="1">
      <alignment horizontal="center"/>
      <protection hidden="1"/>
    </xf>
    <xf numFmtId="0" fontId="15" fillId="0" borderId="7" xfId="0" applyFont="1" applyBorder="1" applyAlignment="1" applyProtection="1">
      <alignment horizontal="left" vertical="top"/>
      <protection hidden="1"/>
    </xf>
    <xf numFmtId="0" fontId="18" fillId="0" borderId="7" xfId="0" applyFont="1" applyBorder="1" applyAlignment="1" applyProtection="1">
      <alignment horizontal="left" vertical="top"/>
      <protection hidden="1"/>
    </xf>
    <xf numFmtId="164" fontId="18"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164" fontId="18"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xf numFmtId="0" fontId="20" fillId="0" borderId="4" xfId="0" applyFont="1" applyBorder="1" applyAlignment="1" applyProtection="1">
      <alignment horizontal="center" vertical="top"/>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left" vertical="top"/>
      <protection hidden="1"/>
    </xf>
    <xf numFmtId="0" fontId="1" fillId="0" borderId="0" xfId="0" applyFont="1" applyAlignment="1" applyProtection="1">
      <alignment horizontal="left" vertical="top"/>
      <protection hidden="1"/>
    </xf>
    <xf numFmtId="164" fontId="18" fillId="0" borderId="4" xfId="1" applyNumberFormat="1" applyFont="1" applyFill="1" applyBorder="1" applyAlignment="1" applyProtection="1">
      <alignment horizontal="center" vertical="top"/>
      <protection hidden="1"/>
    </xf>
    <xf numFmtId="0" fontId="5" fillId="0" borderId="4" xfId="0" applyFont="1" applyBorder="1" applyAlignment="1" applyProtection="1">
      <alignment vertical="top"/>
      <protection hidden="1"/>
    </xf>
    <xf numFmtId="0" fontId="1" fillId="0" borderId="7" xfId="0" applyFont="1" applyBorder="1" applyProtection="1">
      <protection hidden="1"/>
    </xf>
    <xf numFmtId="7" fontId="18" fillId="0" borderId="4" xfId="1" applyNumberFormat="1" applyFont="1" applyFill="1" applyBorder="1" applyAlignment="1" applyProtection="1">
      <alignment horizontal="center" vertical="top"/>
      <protection hidden="1"/>
    </xf>
    <xf numFmtId="164" fontId="18" fillId="2" borderId="4" xfId="1" applyNumberFormat="1" applyFont="1" applyFill="1" applyBorder="1" applyAlignment="1" applyProtection="1">
      <alignment horizontal="center" vertical="top"/>
      <protection locked="0" hidden="1"/>
    </xf>
    <xf numFmtId="0" fontId="15" fillId="0" borderId="7" xfId="0" applyFont="1" applyBorder="1" applyAlignment="1" applyProtection="1">
      <alignment vertical="top"/>
      <protection hidden="1"/>
    </xf>
    <xf numFmtId="0" fontId="1" fillId="0" borderId="8" xfId="0" applyFont="1" applyBorder="1" applyProtection="1">
      <protection hidden="1"/>
    </xf>
    <xf numFmtId="165" fontId="18" fillId="0" borderId="4" xfId="1" applyNumberFormat="1" applyFont="1" applyFill="1" applyBorder="1" applyAlignment="1" applyProtection="1">
      <alignment horizontal="center" vertical="top"/>
      <protection hidden="1"/>
    </xf>
    <xf numFmtId="166" fontId="18" fillId="0" borderId="4" xfId="1" applyNumberFormat="1" applyFont="1" applyFill="1" applyBorder="1" applyAlignment="1" applyProtection="1">
      <alignment horizontal="center" vertical="top"/>
      <protection hidden="1"/>
    </xf>
    <xf numFmtId="166" fontId="20" fillId="0" borderId="4" xfId="1" applyNumberFormat="1" applyFont="1" applyFill="1" applyBorder="1" applyAlignment="1" applyProtection="1">
      <alignment horizontal="center" vertical="top"/>
      <protection hidden="1"/>
    </xf>
    <xf numFmtId="164" fontId="1" fillId="0" borderId="4" xfId="0" applyNumberFormat="1" applyFont="1" applyBorder="1" applyAlignment="1" applyProtection="1">
      <alignment vertical="top"/>
      <protection hidden="1"/>
    </xf>
    <xf numFmtId="0" fontId="9" fillId="0" borderId="0" xfId="0" applyFont="1" applyAlignment="1" applyProtection="1">
      <alignment vertical="top"/>
      <protection hidden="1"/>
    </xf>
    <xf numFmtId="0" fontId="20" fillId="0" borderId="0" xfId="0" applyFont="1" applyAlignment="1" applyProtection="1">
      <alignment horizontal="center" vertical="top"/>
      <protection hidden="1"/>
    </xf>
    <xf numFmtId="166" fontId="20" fillId="0" borderId="0" xfId="1" applyNumberFormat="1" applyFont="1" applyFill="1" applyBorder="1" applyAlignment="1" applyProtection="1">
      <alignment horizontal="center" vertical="top"/>
      <protection hidden="1"/>
    </xf>
    <xf numFmtId="0" fontId="15" fillId="0" borderId="0" xfId="0" applyFont="1" applyAlignment="1" applyProtection="1">
      <alignment horizontal="left" vertical="top"/>
      <protection hidden="1"/>
    </xf>
    <xf numFmtId="0" fontId="1" fillId="0" borderId="0" xfId="0" applyFont="1" applyAlignment="1" applyProtection="1">
      <alignment horizontal="right" vertical="top"/>
      <protection hidden="1"/>
    </xf>
    <xf numFmtId="0" fontId="1" fillId="0" borderId="0" xfId="0" applyFont="1" applyAlignment="1" applyProtection="1">
      <alignment horizontal="center" vertical="top"/>
      <protection hidden="1"/>
    </xf>
    <xf numFmtId="0" fontId="15" fillId="0" borderId="4" xfId="0" applyFont="1" applyBorder="1" applyAlignment="1" applyProtection="1">
      <alignment horizontal="left" vertical="top"/>
      <protection hidden="1"/>
    </xf>
    <xf numFmtId="0" fontId="20" fillId="0" borderId="9" xfId="0" applyFont="1" applyBorder="1" applyAlignment="1" applyProtection="1">
      <alignment horizontal="center" vertical="top"/>
      <protection hidden="1"/>
    </xf>
    <xf numFmtId="0" fontId="20" fillId="0" borderId="9" xfId="0" applyFont="1" applyBorder="1" applyAlignment="1" applyProtection="1">
      <alignment horizontal="center" vertical="top" wrapText="1"/>
      <protection hidden="1"/>
    </xf>
    <xf numFmtId="0" fontId="18" fillId="0" borderId="7" xfId="0" applyFont="1" applyBorder="1" applyAlignment="1" applyProtection="1">
      <alignment horizontal="center" vertical="top"/>
      <protection hidden="1"/>
    </xf>
    <xf numFmtId="164" fontId="18" fillId="0" borderId="4" xfId="1" applyNumberFormat="1" applyFont="1" applyFill="1" applyBorder="1" applyAlignment="1" applyProtection="1">
      <alignment horizontal="right" vertical="top"/>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0" fontId="18" fillId="0" borderId="0" xfId="0" applyFont="1" applyAlignment="1" applyProtection="1">
      <alignment vertical="top"/>
      <protection hidden="1"/>
    </xf>
    <xf numFmtId="0" fontId="22" fillId="0" borderId="0" xfId="0" applyFont="1" applyAlignment="1" applyProtection="1">
      <alignment horizontal="center" vertical="top"/>
      <protection hidden="1"/>
    </xf>
    <xf numFmtId="44" fontId="25" fillId="0" borderId="7" xfId="1" applyFont="1" applyFill="1" applyBorder="1" applyAlignment="1" applyProtection="1">
      <alignment horizontal="center" vertical="top"/>
      <protection hidden="1"/>
    </xf>
    <xf numFmtId="9" fontId="25" fillId="0" borderId="0" xfId="2" applyFont="1" applyFill="1" applyBorder="1" applyAlignment="1" applyProtection="1">
      <alignment horizontal="center" vertical="top"/>
      <protection hidden="1"/>
    </xf>
    <xf numFmtId="0" fontId="4" fillId="0" borderId="0" xfId="0" applyFont="1" applyAlignment="1">
      <alignment horizontal="center" vertical="top"/>
    </xf>
    <xf numFmtId="164" fontId="7" fillId="0" borderId="4" xfId="0" applyNumberFormat="1" applyFont="1" applyBorder="1" applyAlignment="1">
      <alignment horizontal="right" vertical="top"/>
    </xf>
    <xf numFmtId="0" fontId="7" fillId="0" borderId="4" xfId="0" applyFont="1" applyBorder="1" applyAlignment="1">
      <alignment horizontal="right" vertical="top"/>
    </xf>
    <xf numFmtId="167" fontId="18"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0" fontId="18" fillId="0" borderId="1" xfId="0" applyFont="1" applyBorder="1" applyAlignment="1" applyProtection="1">
      <alignment horizontal="left" vertical="top" wrapText="1"/>
      <protection hidden="1"/>
    </xf>
    <xf numFmtId="0" fontId="18" fillId="0" borderId="1" xfId="0" applyFont="1" applyBorder="1" applyAlignment="1" applyProtection="1">
      <alignment horizontal="left" vertical="top"/>
      <protection hidden="1"/>
    </xf>
    <xf numFmtId="0" fontId="23" fillId="0" borderId="0" xfId="0" applyFont="1" applyAlignment="1" applyProtection="1">
      <alignment vertical="top"/>
      <protection hidden="1"/>
    </xf>
    <xf numFmtId="0" fontId="18" fillId="0" borderId="7"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7" fontId="18" fillId="2" borderId="4" xfId="1" applyNumberFormat="1" applyFont="1" applyFill="1" applyBorder="1" applyAlignment="1" applyProtection="1">
      <alignment horizontal="center" vertical="top"/>
      <protection locked="0" hidden="1"/>
    </xf>
    <xf numFmtId="4" fontId="18" fillId="2" borderId="4" xfId="2" applyNumberFormat="1" applyFont="1" applyFill="1" applyBorder="1" applyAlignment="1" applyProtection="1">
      <alignment horizontal="center" vertical="top"/>
      <protection locked="0"/>
    </xf>
    <xf numFmtId="4" fontId="1" fillId="2" borderId="4" xfId="0" applyNumberFormat="1" applyFont="1" applyFill="1" applyBorder="1" applyAlignment="1" applyProtection="1">
      <alignment vertical="top"/>
      <protection locked="0"/>
    </xf>
    <xf numFmtId="0" fontId="1" fillId="2" borderId="0" xfId="0" applyFont="1" applyFill="1" applyAlignment="1" applyProtection="1">
      <alignment horizontal="left" vertical="top"/>
      <protection hidden="1"/>
    </xf>
    <xf numFmtId="167" fontId="23" fillId="2" borderId="4" xfId="0" applyNumberFormat="1" applyFont="1" applyFill="1" applyBorder="1" applyAlignment="1" applyProtection="1">
      <alignment horizontal="center" vertical="top"/>
      <protection locked="0" hidden="1"/>
    </xf>
    <xf numFmtId="0" fontId="7" fillId="0" borderId="0" xfId="0" applyFont="1" applyAlignment="1" applyProtection="1">
      <alignment horizontal="center" vertical="top"/>
      <protection hidden="1"/>
    </xf>
    <xf numFmtId="0" fontId="7"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7"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23" fillId="2" borderId="7" xfId="0" applyFont="1" applyFill="1" applyBorder="1" applyAlignment="1" applyProtection="1">
      <alignment vertical="top"/>
      <protection hidden="1"/>
    </xf>
    <xf numFmtId="0" fontId="15" fillId="0" borderId="1" xfId="0" applyFont="1" applyBorder="1" applyAlignment="1" applyProtection="1">
      <alignment horizontal="center" vertical="top"/>
      <protection hidden="1"/>
    </xf>
    <xf numFmtId="0" fontId="23" fillId="0" borderId="0" xfId="0" applyFont="1" applyAlignment="1" applyProtection="1">
      <alignment horizontal="center" vertical="top"/>
      <protection hidden="1"/>
    </xf>
    <xf numFmtId="0" fontId="23" fillId="0" borderId="2" xfId="0" applyFont="1" applyBorder="1" applyAlignment="1" applyProtection="1">
      <alignment horizontal="center" vertical="top"/>
      <protection hidden="1"/>
    </xf>
    <xf numFmtId="167" fontId="7" fillId="0" borderId="4" xfId="0" applyNumberFormat="1" applyFont="1" applyBorder="1" applyProtection="1">
      <protection hidden="1"/>
    </xf>
    <xf numFmtId="0" fontId="23" fillId="0" borderId="4" xfId="0" applyFont="1" applyBorder="1"/>
    <xf numFmtId="0" fontId="26" fillId="0" borderId="0" xfId="0" applyFont="1" applyAlignment="1" applyProtection="1">
      <alignment horizontal="center" vertical="distributed"/>
      <protection hidden="1"/>
    </xf>
    <xf numFmtId="0" fontId="8" fillId="0" borderId="4" xfId="0" applyFont="1" applyBorder="1" applyAlignment="1" applyProtection="1">
      <alignment horizontal="center"/>
      <protection hidden="1"/>
    </xf>
    <xf numFmtId="0" fontId="1" fillId="0" borderId="4" xfId="0" applyFont="1" applyBorder="1"/>
    <xf numFmtId="0" fontId="8" fillId="0" borderId="0" xfId="0" applyFont="1" applyAlignment="1" applyProtection="1">
      <alignment horizontal="center"/>
      <protection hidden="1"/>
    </xf>
    <xf numFmtId="0" fontId="1" fillId="0" borderId="0" xfId="0" applyFont="1"/>
    <xf numFmtId="0" fontId="15" fillId="0" borderId="0" xfId="0" applyFont="1" applyAlignment="1" applyProtection="1">
      <alignment horizontal="left" wrapText="1"/>
      <protection hidden="1"/>
    </xf>
    <xf numFmtId="0" fontId="1" fillId="0" borderId="0" xfId="0" applyFont="1" applyAlignment="1">
      <alignment horizontal="left"/>
    </xf>
    <xf numFmtId="0" fontId="15" fillId="0" borderId="4" xfId="0" applyFont="1" applyBorder="1" applyAlignment="1" applyProtection="1">
      <alignment horizontal="center" vertical="top"/>
      <protection hidden="1"/>
    </xf>
    <xf numFmtId="0" fontId="20" fillId="0" borderId="7" xfId="0" applyFont="1" applyBorder="1" applyAlignment="1" applyProtection="1">
      <alignment horizontal="center" vertical="top"/>
      <protection hidden="1"/>
    </xf>
    <xf numFmtId="5" fontId="18" fillId="2" borderId="4" xfId="1" applyNumberFormat="1" applyFont="1" applyFill="1" applyBorder="1" applyAlignment="1" applyProtection="1">
      <alignment horizontal="center" vertical="top"/>
      <protection locked="0" hidden="1"/>
    </xf>
    <xf numFmtId="165" fontId="18" fillId="2" borderId="4" xfId="1" applyNumberFormat="1" applyFont="1" applyFill="1" applyBorder="1" applyAlignment="1" applyProtection="1">
      <alignment horizontal="center" vertical="top"/>
      <protection locked="0" hidden="1"/>
    </xf>
    <xf numFmtId="0" fontId="1" fillId="0" borderId="7" xfId="0" applyFont="1" applyBorder="1" applyAlignment="1" applyProtection="1">
      <alignment horizontal="left" vertical="top"/>
      <protection hidden="1"/>
    </xf>
    <xf numFmtId="0" fontId="15"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8" fillId="0" borderId="9" xfId="1" applyNumberFormat="1" applyFont="1" applyFill="1" applyBorder="1" applyAlignment="1" applyProtection="1">
      <alignment horizontal="center" vertical="top"/>
      <protection hidden="1"/>
    </xf>
    <xf numFmtId="5" fontId="18" fillId="0" borderId="4" xfId="1"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164" fontId="7" fillId="0" borderId="4" xfId="0" applyNumberFormat="1" applyFont="1" applyBorder="1" applyAlignment="1">
      <alignment horizontal="center"/>
    </xf>
    <xf numFmtId="0" fontId="7" fillId="0" borderId="4" xfId="0" applyFont="1" applyBorder="1" applyAlignment="1">
      <alignment horizontal="center"/>
    </xf>
    <xf numFmtId="0" fontId="18" fillId="0" borderId="0" xfId="0" applyFont="1" applyAlignment="1" applyProtection="1">
      <alignment horizontal="left" vertical="top" wrapText="1"/>
      <protection hidden="1"/>
    </xf>
    <xf numFmtId="0" fontId="18" fillId="0" borderId="4" xfId="0" applyFont="1" applyBorder="1" applyAlignment="1" applyProtection="1">
      <alignment horizontal="left" vertical="top" wrapText="1"/>
      <protection hidden="1"/>
    </xf>
    <xf numFmtId="166" fontId="18" fillId="2" borderId="4" xfId="0" applyNumberFormat="1" applyFont="1" applyFill="1" applyBorder="1" applyAlignment="1" applyProtection="1">
      <alignment horizontal="center" vertical="top"/>
      <protection locked="0"/>
    </xf>
    <xf numFmtId="170" fontId="18" fillId="2" borderId="4" xfId="0" applyNumberFormat="1" applyFont="1" applyFill="1" applyBorder="1" applyAlignment="1" applyProtection="1">
      <alignment horizontal="center" vertical="top"/>
      <protection locked="0"/>
    </xf>
    <xf numFmtId="166" fontId="7" fillId="0" borderId="4" xfId="0" applyNumberFormat="1" applyFont="1" applyBorder="1" applyAlignment="1">
      <alignment horizontal="center"/>
    </xf>
    <xf numFmtId="0" fontId="5" fillId="0" borderId="7" xfId="0" applyFont="1" applyBorder="1" applyAlignment="1">
      <alignment horizontal="center" vertical="top"/>
    </xf>
    <xf numFmtId="0" fontId="5" fillId="0" borderId="0" xfId="0" applyFont="1" applyAlignment="1" applyProtection="1">
      <alignment vertical="top"/>
      <protection hidden="1"/>
    </xf>
    <xf numFmtId="0" fontId="9" fillId="0" borderId="7" xfId="0" applyFont="1" applyBorder="1" applyAlignment="1">
      <alignment vertical="top"/>
    </xf>
    <xf numFmtId="0" fontId="18" fillId="0" borderId="2"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165" fontId="1" fillId="2" borderId="4" xfId="0" applyNumberFormat="1" applyFont="1" applyFill="1" applyBorder="1" applyAlignment="1" applyProtection="1">
      <alignment vertical="top"/>
      <protection locked="0" hidden="1"/>
    </xf>
    <xf numFmtId="44" fontId="20" fillId="0" borderId="7" xfId="1" applyFont="1" applyFill="1" applyBorder="1" applyAlignment="1" applyProtection="1">
      <alignment horizontal="center" vertical="top"/>
      <protection hidden="1"/>
    </xf>
    <xf numFmtId="9" fontId="25" fillId="0" borderId="7" xfId="2" applyFont="1" applyFill="1" applyBorder="1" applyAlignment="1" applyProtection="1">
      <alignment horizontal="center" vertical="top"/>
      <protection hidden="1"/>
    </xf>
    <xf numFmtId="166" fontId="18" fillId="0" borderId="4" xfId="2" applyNumberFormat="1" applyFont="1" applyFill="1" applyBorder="1" applyAlignment="1" applyProtection="1">
      <alignment horizontal="center" vertical="top"/>
      <protection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8"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8" fillId="0" borderId="0" xfId="1" applyNumberFormat="1" applyFont="1" applyFill="1" applyBorder="1" applyAlignment="1" applyProtection="1">
      <alignment horizontal="center" vertical="top"/>
      <protection hidden="1"/>
    </xf>
    <xf numFmtId="0" fontId="20" fillId="0" borderId="0" xfId="0" applyFont="1" applyAlignment="1" applyProtection="1">
      <alignment horizontal="left" vertical="top"/>
      <protection hidden="1"/>
    </xf>
    <xf numFmtId="0" fontId="5" fillId="0" borderId="0" xfId="0" applyFont="1" applyAlignment="1" applyProtection="1">
      <alignment horizontal="center" vertical="top"/>
      <protection hidden="1"/>
    </xf>
    <xf numFmtId="166" fontId="31" fillId="0" borderId="4" xfId="0" applyNumberFormat="1" applyFont="1" applyBorder="1" applyAlignment="1" applyProtection="1">
      <alignment horizontal="center"/>
      <protection hidden="1"/>
    </xf>
    <xf numFmtId="0" fontId="31" fillId="0" borderId="4" xfId="0" applyFont="1" applyBorder="1" applyAlignment="1" applyProtection="1">
      <alignment horizontal="center"/>
      <protection hidden="1"/>
    </xf>
    <xf numFmtId="164" fontId="18" fillId="0" borderId="4" xfId="0" applyNumberFormat="1" applyFont="1" applyBorder="1" applyAlignment="1" applyProtection="1">
      <alignment horizontal="center"/>
      <protection hidden="1"/>
    </xf>
    <xf numFmtId="165" fontId="18" fillId="2" borderId="4" xfId="0" applyNumberFormat="1" applyFont="1" applyFill="1" applyBorder="1" applyAlignment="1" applyProtection="1">
      <alignment horizontal="center"/>
      <protection locked="0" hidden="1"/>
    </xf>
    <xf numFmtId="0" fontId="30" fillId="0" borderId="7" xfId="0" applyFont="1" applyBorder="1" applyAlignment="1">
      <alignment horizontal="left" wrapText="1"/>
    </xf>
    <xf numFmtId="164" fontId="1" fillId="0" borderId="0" xfId="0" applyNumberFormat="1" applyFont="1" applyAlignment="1">
      <alignment horizontal="center"/>
    </xf>
    <xf numFmtId="0" fontId="1" fillId="0" borderId="0" xfId="0" applyFont="1" applyAlignment="1">
      <alignment horizontal="center"/>
    </xf>
    <xf numFmtId="172" fontId="1" fillId="0" borderId="0" xfId="0" applyNumberFormat="1" applyFont="1" applyAlignment="1">
      <alignment horizontal="center"/>
    </xf>
    <xf numFmtId="0" fontId="26" fillId="0" borderId="0" xfId="0" applyFont="1" applyAlignment="1" applyProtection="1">
      <alignment horizontal="center"/>
      <protection hidden="1"/>
    </xf>
    <xf numFmtId="0" fontId="15" fillId="0" borderId="0" xfId="0" applyFont="1" applyAlignment="1" applyProtection="1">
      <alignment horizontal="center"/>
      <protection hidden="1"/>
    </xf>
    <xf numFmtId="0" fontId="15"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7" fillId="0" borderId="0" xfId="0" applyFont="1" applyAlignment="1" applyProtection="1">
      <alignment horizontal="center"/>
      <protection hidden="1"/>
    </xf>
    <xf numFmtId="0" fontId="18" fillId="0" borderId="0" xfId="0" applyFont="1" applyAlignment="1" applyProtection="1">
      <alignment horizontal="left" wrapText="1"/>
      <protection hidden="1"/>
    </xf>
    <xf numFmtId="0" fontId="1" fillId="2" borderId="0" xfId="0" applyFont="1" applyFill="1" applyAlignment="1" applyProtection="1">
      <alignment horizontal="left" vertical="top" wrapText="1"/>
      <protection hidden="1"/>
    </xf>
    <xf numFmtId="166" fontId="18"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169" fontId="18"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165" fontId="7" fillId="0" borderId="4" xfId="0" applyNumberFormat="1" applyFont="1" applyBorder="1" applyAlignment="1">
      <alignment horizontal="center"/>
    </xf>
    <xf numFmtId="164" fontId="7" fillId="0" borderId="4" xfId="0" applyNumberFormat="1" applyFont="1" applyBorder="1" applyAlignment="1" applyProtection="1">
      <alignment horizontal="center"/>
      <protection locked="0"/>
    </xf>
    <xf numFmtId="0" fontId="1" fillId="0" borderId="7" xfId="0" applyFont="1" applyBorder="1" applyAlignment="1">
      <alignment horizontal="center"/>
    </xf>
    <xf numFmtId="0" fontId="1" fillId="0" borderId="9" xfId="0" applyFont="1" applyBorder="1" applyAlignment="1">
      <alignment horizontal="center"/>
    </xf>
    <xf numFmtId="171" fontId="18" fillId="0" borderId="4" xfId="0" applyNumberFormat="1" applyFont="1" applyBorder="1" applyAlignment="1" applyProtection="1">
      <alignment horizontal="center" vertical="top"/>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106680</xdr:colOff>
          <xdr:row>68</xdr:row>
          <xdr:rowOff>213360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441960</xdr:colOff>
          <xdr:row>69</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228600</xdr:colOff>
          <xdr:row>70</xdr:row>
          <xdr:rowOff>213360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220980</xdr:colOff>
          <xdr:row>70</xdr:row>
          <xdr:rowOff>213360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312420</xdr:colOff>
          <xdr:row>72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304800</xdr:colOff>
          <xdr:row>72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0</xdr:colOff>
          <xdr:row>72</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2"/>
  <sheetViews>
    <sheetView showGridLines="0" tabSelected="1" topLeftCell="A95" zoomScaleNormal="100" workbookViewId="0">
      <selection activeCell="N100" sqref="N100:P100"/>
    </sheetView>
  </sheetViews>
  <sheetFormatPr defaultColWidth="8.88671875" defaultRowHeight="13.2" x14ac:dyDescent="0.25"/>
  <cols>
    <col min="1" max="1" width="3.109375" style="2" bestFit="1" customWidth="1"/>
    <col min="2" max="2" width="5.6640625" style="2" bestFit="1" customWidth="1"/>
    <col min="3" max="3" width="11.33203125" style="2" customWidth="1"/>
    <col min="4" max="4" width="7.44140625" style="2" customWidth="1"/>
    <col min="5" max="5" width="10.88671875" style="2" customWidth="1"/>
    <col min="6" max="6" width="11" style="2" customWidth="1"/>
    <col min="7" max="7" width="2.88671875" style="2" customWidth="1"/>
    <col min="8" max="8" width="8.33203125" style="2" customWidth="1"/>
    <col min="9" max="9" width="8.44140625" style="2" customWidth="1"/>
    <col min="10" max="10" width="8.33203125" style="2" customWidth="1"/>
    <col min="11" max="11" width="4.5546875" style="2" customWidth="1"/>
    <col min="12" max="12" width="4.33203125" style="2" customWidth="1"/>
    <col min="13" max="13" width="3.44140625" style="2" customWidth="1"/>
    <col min="14" max="14" width="8" style="2" customWidth="1"/>
    <col min="15" max="15" width="8.6640625" style="2" customWidth="1"/>
    <col min="16" max="16" width="6.88671875" style="2" customWidth="1"/>
    <col min="17" max="17" width="1.6640625" style="2" customWidth="1"/>
    <col min="18" max="18" width="9.109375" style="85" customWidth="1"/>
    <col min="19" max="16384" width="8.88671875" style="2"/>
  </cols>
  <sheetData>
    <row r="1" spans="1:256" ht="17.399999999999999" x14ac:dyDescent="0.3">
      <c r="A1" s="276" t="s">
        <v>0</v>
      </c>
      <c r="B1" s="276"/>
      <c r="C1" s="276"/>
      <c r="D1" s="276"/>
      <c r="E1" s="276"/>
      <c r="F1" s="276"/>
      <c r="G1" s="276"/>
      <c r="H1" s="276"/>
      <c r="I1" s="276"/>
      <c r="J1" s="276"/>
      <c r="K1" s="276"/>
      <c r="L1" s="276"/>
      <c r="M1" s="276"/>
      <c r="N1" s="276"/>
      <c r="O1" s="276"/>
      <c r="P1" s="276"/>
      <c r="Q1" s="276"/>
      <c r="R1" s="1"/>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row>
    <row r="2" spans="1:256" ht="7.2" customHeight="1" x14ac:dyDescent="0.25">
      <c r="A2" s="277"/>
      <c r="B2" s="277"/>
      <c r="C2" s="277"/>
      <c r="D2" s="277"/>
      <c r="E2" s="277"/>
      <c r="F2" s="277"/>
      <c r="G2" s="277"/>
      <c r="H2" s="277"/>
      <c r="I2" s="277"/>
      <c r="J2" s="277"/>
      <c r="K2" s="277"/>
      <c r="L2" s="277"/>
      <c r="M2" s="277"/>
      <c r="N2" s="277"/>
      <c r="O2" s="277"/>
      <c r="P2" s="277"/>
      <c r="Q2" s="277"/>
      <c r="R2" s="1"/>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row>
    <row r="3" spans="1:256" ht="17.399999999999999" x14ac:dyDescent="0.3">
      <c r="A3" s="160" t="s">
        <v>1</v>
      </c>
      <c r="B3" s="160"/>
      <c r="C3" s="160"/>
      <c r="D3" s="278"/>
      <c r="E3" s="279"/>
      <c r="F3" s="279"/>
      <c r="G3" s="280"/>
      <c r="H3" s="280"/>
      <c r="I3" s="3"/>
      <c r="J3" s="133"/>
      <c r="K3" s="281" t="s">
        <v>2</v>
      </c>
      <c r="L3" s="231"/>
      <c r="M3" s="231"/>
      <c r="N3" s="51" t="str">
        <f>IF(J3&lt;&gt;"",(J3+1),"")</f>
        <v/>
      </c>
      <c r="O3" s="282" t="s">
        <v>3</v>
      </c>
      <c r="P3" s="233"/>
      <c r="Q3" s="4"/>
      <c r="R3" s="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row>
    <row r="4" spans="1:256" s="100" customFormat="1" ht="20.7" customHeight="1" x14ac:dyDescent="0.25">
      <c r="A4" s="153" t="s">
        <v>4</v>
      </c>
      <c r="B4" s="153"/>
      <c r="C4" s="153"/>
      <c r="D4" s="153"/>
      <c r="E4" s="153"/>
      <c r="F4" s="153"/>
      <c r="G4" s="153"/>
      <c r="H4" s="153"/>
      <c r="I4" s="153"/>
      <c r="J4" s="153"/>
      <c r="K4" s="153"/>
      <c r="L4" s="153"/>
      <c r="M4" s="153"/>
      <c r="N4" s="153"/>
      <c r="O4" s="153"/>
      <c r="P4" s="153"/>
      <c r="Q4" s="96"/>
      <c r="R4" s="97"/>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row>
    <row r="5" spans="1:256" ht="15" x14ac:dyDescent="0.25">
      <c r="A5" s="10" t="s">
        <v>5</v>
      </c>
      <c r="B5" s="209" t="s">
        <v>6</v>
      </c>
      <c r="C5" s="209"/>
      <c r="D5" s="209"/>
      <c r="E5" s="209"/>
      <c r="F5" s="209"/>
      <c r="G5" s="209"/>
      <c r="H5" s="209"/>
      <c r="I5" s="209"/>
      <c r="J5" s="209"/>
      <c r="K5" s="209"/>
      <c r="L5" s="209"/>
      <c r="M5" s="209"/>
      <c r="N5" s="209"/>
      <c r="O5" s="209"/>
      <c r="P5" s="209"/>
      <c r="Q5" s="210"/>
      <c r="R5" s="11"/>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ht="1.2" customHeight="1" x14ac:dyDescent="0.25">
      <c r="A6" s="14"/>
      <c r="B6" s="129"/>
      <c r="C6" s="129"/>
      <c r="D6" s="129"/>
      <c r="E6" s="129"/>
      <c r="F6" s="129"/>
      <c r="G6" s="129"/>
      <c r="H6" s="129"/>
      <c r="I6" s="129"/>
      <c r="J6" s="129"/>
      <c r="K6" s="129"/>
      <c r="L6" s="129"/>
      <c r="M6" s="129"/>
      <c r="N6" s="129"/>
      <c r="O6" s="129"/>
      <c r="P6" s="129"/>
      <c r="Q6" s="130"/>
      <c r="R6" s="7"/>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5" x14ac:dyDescent="0.25">
      <c r="A7" s="15"/>
      <c r="B7" s="124" t="s">
        <v>7</v>
      </c>
      <c r="C7" s="87"/>
      <c r="D7" s="124"/>
      <c r="E7" s="177"/>
      <c r="F7" s="177"/>
      <c r="G7" s="114" t="s">
        <v>8</v>
      </c>
      <c r="H7" s="286"/>
      <c r="I7" s="287"/>
      <c r="J7" s="287"/>
      <c r="K7" s="137"/>
      <c r="L7" s="156" t="s">
        <v>9</v>
      </c>
      <c r="M7" s="157"/>
      <c r="N7" s="173">
        <f>(E7*H7)</f>
        <v>0</v>
      </c>
      <c r="O7" s="173"/>
      <c r="P7" s="173"/>
      <c r="Q7" s="16"/>
      <c r="R7" s="11"/>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ht="10.95" customHeight="1" x14ac:dyDescent="0.25">
      <c r="A8" s="15"/>
      <c r="B8" s="124"/>
      <c r="C8" s="121"/>
      <c r="D8" s="124"/>
      <c r="E8" s="199" t="s">
        <v>10</v>
      </c>
      <c r="F8" s="257"/>
      <c r="G8" s="116"/>
      <c r="H8" s="258" t="s">
        <v>11</v>
      </c>
      <c r="I8" s="258"/>
      <c r="J8" s="258"/>
      <c r="K8" s="17"/>
      <c r="L8" s="17"/>
      <c r="M8" s="116"/>
      <c r="N8" s="18"/>
      <c r="O8" s="18"/>
      <c r="P8" s="18"/>
      <c r="Q8" s="16"/>
      <c r="R8" s="11"/>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ht="41.4" x14ac:dyDescent="0.25">
      <c r="A9" s="14" t="s">
        <v>12</v>
      </c>
      <c r="B9" s="246" t="s">
        <v>13</v>
      </c>
      <c r="C9" s="246"/>
      <c r="D9" s="246"/>
      <c r="E9" s="246"/>
      <c r="F9" s="246"/>
      <c r="G9" s="246"/>
      <c r="H9" s="246"/>
      <c r="I9" s="246"/>
      <c r="J9" s="246"/>
      <c r="K9" s="246"/>
      <c r="L9" s="246"/>
      <c r="M9" s="246"/>
      <c r="N9" s="246"/>
      <c r="O9" s="246"/>
      <c r="P9" s="246"/>
      <c r="Q9" s="254"/>
      <c r="R9" s="11"/>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ht="15" x14ac:dyDescent="0.25">
      <c r="A10" s="15"/>
      <c r="B10" s="236"/>
      <c r="C10" s="236"/>
      <c r="D10" s="236"/>
      <c r="E10" s="114" t="s">
        <v>8</v>
      </c>
      <c r="F10" s="284"/>
      <c r="G10" s="285"/>
      <c r="H10" s="285"/>
      <c r="I10" s="114" t="s">
        <v>14</v>
      </c>
      <c r="J10" s="19">
        <v>1000</v>
      </c>
      <c r="K10" s="20"/>
      <c r="L10" s="156" t="s">
        <v>9</v>
      </c>
      <c r="M10" s="189"/>
      <c r="N10" s="173">
        <f>(B10*F10/1000)</f>
        <v>0</v>
      </c>
      <c r="O10" s="173"/>
      <c r="P10" s="173"/>
      <c r="Q10" s="16"/>
      <c r="R10" s="11"/>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ht="13.8" x14ac:dyDescent="0.25">
      <c r="A11" s="21"/>
      <c r="B11" s="235" t="s">
        <v>15</v>
      </c>
      <c r="C11" s="235"/>
      <c r="D11" s="235"/>
      <c r="E11" s="121"/>
      <c r="F11" s="185" t="s">
        <v>16</v>
      </c>
      <c r="G11" s="267"/>
      <c r="H11" s="267"/>
      <c r="I11" s="121"/>
      <c r="J11" s="121"/>
      <c r="K11" s="121"/>
      <c r="L11" s="121"/>
      <c r="M11" s="22"/>
      <c r="N11" s="121"/>
      <c r="O11" s="121"/>
      <c r="P11" s="121"/>
      <c r="Q11" s="16"/>
      <c r="R11" s="23"/>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row>
    <row r="12" spans="1:256" ht="13.8" x14ac:dyDescent="0.25">
      <c r="A12" s="15" t="s">
        <v>17</v>
      </c>
      <c r="B12" s="171" t="s">
        <v>18</v>
      </c>
      <c r="C12" s="266"/>
      <c r="D12" s="266"/>
      <c r="E12" s="266"/>
      <c r="F12" s="266"/>
      <c r="G12" s="266"/>
      <c r="H12" s="266"/>
      <c r="I12" s="266"/>
      <c r="J12" s="266"/>
      <c r="K12" s="266"/>
      <c r="L12" s="266"/>
      <c r="M12" s="266"/>
      <c r="N12" s="266"/>
      <c r="O12" s="266"/>
      <c r="P12" s="266"/>
      <c r="Q12" s="16"/>
      <c r="R12" s="23"/>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row>
    <row r="13" spans="1:256" ht="16.5" customHeight="1" x14ac:dyDescent="0.25">
      <c r="A13" s="21"/>
      <c r="B13" s="271"/>
      <c r="C13" s="271"/>
      <c r="D13" s="271"/>
      <c r="E13" s="132" t="s">
        <v>8</v>
      </c>
      <c r="F13" s="268">
        <f>F10</f>
        <v>0</v>
      </c>
      <c r="G13" s="269"/>
      <c r="H13" s="269"/>
      <c r="I13" s="132" t="s">
        <v>14</v>
      </c>
      <c r="J13" s="101">
        <v>1000</v>
      </c>
      <c r="K13" s="116"/>
      <c r="L13" s="156" t="s">
        <v>9</v>
      </c>
      <c r="M13" s="216"/>
      <c r="N13" s="270">
        <f>(B13*F13/1000)</f>
        <v>0</v>
      </c>
      <c r="O13" s="270"/>
      <c r="P13" s="270"/>
      <c r="Q13" s="16"/>
      <c r="R13" s="23"/>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row>
    <row r="14" spans="1:256" ht="13.2" customHeight="1" x14ac:dyDescent="0.25">
      <c r="A14" s="21"/>
      <c r="B14" s="116"/>
      <c r="C14" s="121" t="s">
        <v>15</v>
      </c>
      <c r="D14" s="121"/>
      <c r="E14" s="121"/>
      <c r="F14" s="185" t="s">
        <v>16</v>
      </c>
      <c r="G14" s="267"/>
      <c r="H14" s="267"/>
      <c r="I14" s="116"/>
      <c r="J14" s="116"/>
      <c r="K14" s="116"/>
      <c r="L14" s="116"/>
      <c r="M14" s="124"/>
      <c r="N14" s="116"/>
      <c r="O14" s="116"/>
      <c r="P14" s="116"/>
      <c r="Q14" s="16"/>
      <c r="R14" s="23"/>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row>
    <row r="15" spans="1:256" ht="27.6" x14ac:dyDescent="0.25">
      <c r="A15" s="14" t="s">
        <v>19</v>
      </c>
      <c r="B15" s="246" t="s">
        <v>20</v>
      </c>
      <c r="C15" s="260"/>
      <c r="D15" s="260"/>
      <c r="E15" s="260"/>
      <c r="F15" s="260"/>
      <c r="G15" s="260"/>
      <c r="H15" s="260"/>
      <c r="I15" s="260"/>
      <c r="J15" s="260"/>
      <c r="K15" s="260"/>
      <c r="L15" s="260"/>
      <c r="M15" s="260"/>
      <c r="N15" s="260"/>
      <c r="O15" s="260"/>
      <c r="P15" s="260"/>
      <c r="Q15" s="261"/>
      <c r="R15" s="26"/>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ht="6.45" customHeight="1" x14ac:dyDescent="0.25">
      <c r="A16" s="14"/>
      <c r="B16" s="129"/>
      <c r="C16" s="117"/>
      <c r="D16" s="117"/>
      <c r="E16" s="117"/>
      <c r="F16" s="86"/>
      <c r="G16" s="117"/>
      <c r="H16" s="117"/>
      <c r="I16" s="117"/>
      <c r="J16" s="117"/>
      <c r="K16" s="117"/>
      <c r="L16" s="117"/>
      <c r="M16" s="117"/>
      <c r="N16" s="117"/>
      <c r="O16" s="117"/>
      <c r="P16" s="117"/>
      <c r="Q16" s="27"/>
      <c r="R16" s="7"/>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ht="15" x14ac:dyDescent="0.25">
      <c r="A17" s="15"/>
      <c r="B17" s="236"/>
      <c r="C17" s="236"/>
      <c r="D17" s="236"/>
      <c r="E17" s="114" t="s">
        <v>21</v>
      </c>
      <c r="F17" s="236"/>
      <c r="G17" s="262"/>
      <c r="H17" s="262"/>
      <c r="I17" s="28" t="s">
        <v>9</v>
      </c>
      <c r="J17" s="263">
        <f>IF(B17&lt;0,"0",(B17-F17))</f>
        <v>0</v>
      </c>
      <c r="K17" s="264"/>
      <c r="L17" s="264"/>
      <c r="M17" s="264"/>
      <c r="N17" s="265"/>
      <c r="O17" s="265"/>
      <c r="P17" s="265"/>
      <c r="Q17" s="16"/>
      <c r="R17" s="11"/>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ht="13.8" x14ac:dyDescent="0.25">
      <c r="A18" s="21"/>
      <c r="B18" s="235" t="s">
        <v>22</v>
      </c>
      <c r="C18" s="235"/>
      <c r="D18" s="235"/>
      <c r="E18" s="22"/>
      <c r="F18" s="235" t="s">
        <v>23</v>
      </c>
      <c r="G18" s="235"/>
      <c r="H18" s="235"/>
      <c r="I18" s="121"/>
      <c r="J18" s="185" t="s">
        <v>24</v>
      </c>
      <c r="K18" s="185"/>
      <c r="L18" s="252"/>
      <c r="M18" s="22"/>
      <c r="N18" s="25"/>
      <c r="O18" s="25"/>
      <c r="P18" s="25"/>
      <c r="Q18" s="16"/>
      <c r="R18" s="23"/>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ht="15" x14ac:dyDescent="0.25">
      <c r="A19" s="15"/>
      <c r="B19" s="242">
        <f>IF(B17-F17&lt;0,"0",(B17-F17))</f>
        <v>0</v>
      </c>
      <c r="C19" s="242"/>
      <c r="D19" s="242"/>
      <c r="E19" s="114" t="s">
        <v>8</v>
      </c>
      <c r="F19" s="259">
        <f>F10</f>
        <v>0</v>
      </c>
      <c r="G19" s="243"/>
      <c r="H19" s="243"/>
      <c r="I19" s="114" t="s">
        <v>14</v>
      </c>
      <c r="J19" s="19">
        <v>1000</v>
      </c>
      <c r="K19" s="20"/>
      <c r="L19" s="156" t="s">
        <v>9</v>
      </c>
      <c r="M19" s="157"/>
      <c r="N19" s="173">
        <f>IF(B17-F17&lt;0,"0",(B19*F19/J19))</f>
        <v>0</v>
      </c>
      <c r="O19" s="173"/>
      <c r="P19" s="173"/>
      <c r="Q19" s="16"/>
      <c r="R19" s="11"/>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ht="13.8" x14ac:dyDescent="0.25">
      <c r="A20" s="15"/>
      <c r="B20" s="235" t="s">
        <v>25</v>
      </c>
      <c r="C20" s="235"/>
      <c r="D20" s="235"/>
      <c r="E20" s="22"/>
      <c r="F20" s="185" t="s">
        <v>16</v>
      </c>
      <c r="G20" s="157"/>
      <c r="H20" s="157"/>
      <c r="I20" s="22"/>
      <c r="J20" s="22"/>
      <c r="K20" s="25"/>
      <c r="L20" s="22"/>
      <c r="M20" s="22"/>
      <c r="N20" s="22"/>
      <c r="O20" s="22"/>
      <c r="P20" s="22"/>
      <c r="Q20" s="16"/>
      <c r="R20" s="23"/>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row>
    <row r="21" spans="1:256" ht="15" x14ac:dyDescent="0.25">
      <c r="A21" s="15" t="s">
        <v>26</v>
      </c>
      <c r="B21" s="171" t="s">
        <v>27</v>
      </c>
      <c r="C21" s="171"/>
      <c r="D21" s="171"/>
      <c r="E21" s="171"/>
      <c r="F21" s="171"/>
      <c r="G21" s="171"/>
      <c r="H21" s="171"/>
      <c r="I21" s="171"/>
      <c r="J21" s="105" t="s">
        <v>28</v>
      </c>
      <c r="K21" s="29"/>
      <c r="L21" s="156" t="s">
        <v>9</v>
      </c>
      <c r="M21" s="157"/>
      <c r="N21" s="173">
        <f>IF(N17&lt;0,(N7+N10),(N7+N10+N13+N19))</f>
        <v>0</v>
      </c>
      <c r="O21" s="173"/>
      <c r="P21" s="173"/>
      <c r="Q21" s="16"/>
      <c r="R21" s="11"/>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ht="2.4" customHeight="1" x14ac:dyDescent="0.25">
      <c r="A22" s="30"/>
      <c r="B22" s="31"/>
      <c r="C22" s="31"/>
      <c r="D22" s="31"/>
      <c r="E22" s="31"/>
      <c r="F22" s="31"/>
      <c r="G22" s="31"/>
      <c r="H22" s="31"/>
      <c r="I22" s="31"/>
      <c r="J22" s="31"/>
      <c r="K22" s="31"/>
      <c r="L22" s="31"/>
      <c r="M22" s="31"/>
      <c r="N22" s="31"/>
      <c r="O22" s="31"/>
      <c r="P22" s="31"/>
      <c r="Q22" s="32"/>
      <c r="R22" s="11"/>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ht="4.95" customHeight="1" x14ac:dyDescent="0.25">
      <c r="A23" s="124"/>
      <c r="B23" s="124"/>
      <c r="C23" s="124"/>
      <c r="D23" s="124"/>
      <c r="E23" s="124"/>
      <c r="F23" s="124"/>
      <c r="G23" s="124"/>
      <c r="H23" s="124"/>
      <c r="I23" s="124"/>
      <c r="J23" s="124"/>
      <c r="K23" s="124"/>
      <c r="L23" s="124"/>
      <c r="M23" s="124"/>
      <c r="N23" s="124"/>
      <c r="O23" s="124"/>
      <c r="P23" s="124"/>
      <c r="Q23" s="124"/>
      <c r="R23" s="11"/>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ht="15" x14ac:dyDescent="0.25">
      <c r="A24" s="255" t="s">
        <v>29</v>
      </c>
      <c r="B24" s="209"/>
      <c r="C24" s="209"/>
      <c r="D24" s="209"/>
      <c r="E24" s="209"/>
      <c r="F24" s="209"/>
      <c r="G24" s="209"/>
      <c r="H24" s="209"/>
      <c r="I24" s="209"/>
      <c r="J24" s="209"/>
      <c r="K24" s="209"/>
      <c r="L24" s="209"/>
      <c r="M24" s="209"/>
      <c r="N24" s="209"/>
      <c r="O24" s="209"/>
      <c r="P24" s="209"/>
      <c r="Q24" s="210"/>
      <c r="R24" s="11"/>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ht="4.95" customHeight="1" x14ac:dyDescent="0.25">
      <c r="A25" s="125"/>
      <c r="B25" s="129"/>
      <c r="C25" s="129"/>
      <c r="D25" s="129"/>
      <c r="E25" s="129"/>
      <c r="F25" s="129"/>
      <c r="G25" s="129"/>
      <c r="H25" s="129"/>
      <c r="I25" s="129"/>
      <c r="J25" s="129"/>
      <c r="K25" s="129"/>
      <c r="L25" s="129"/>
      <c r="M25" s="129"/>
      <c r="N25" s="129"/>
      <c r="O25" s="129"/>
      <c r="P25" s="129"/>
      <c r="Q25" s="130"/>
      <c r="R25" s="11"/>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ht="27.6" x14ac:dyDescent="0.25">
      <c r="A26" s="14" t="s">
        <v>30</v>
      </c>
      <c r="B26" s="246" t="s">
        <v>31</v>
      </c>
      <c r="C26" s="246"/>
      <c r="D26" s="246"/>
      <c r="E26" s="246"/>
      <c r="F26" s="246"/>
      <c r="G26" s="246"/>
      <c r="H26" s="246"/>
      <c r="I26" s="246"/>
      <c r="J26" s="246"/>
      <c r="K26" s="246"/>
      <c r="L26" s="246"/>
      <c r="M26" s="246"/>
      <c r="N26" s="246"/>
      <c r="O26" s="246"/>
      <c r="P26" s="246"/>
      <c r="Q26" s="254"/>
      <c r="R26" s="11"/>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ht="4.2" customHeight="1" x14ac:dyDescent="0.25">
      <c r="A27" s="14"/>
      <c r="B27" s="129"/>
      <c r="C27" s="129"/>
      <c r="D27" s="129"/>
      <c r="E27" s="129"/>
      <c r="F27" s="129"/>
      <c r="G27" s="129"/>
      <c r="H27" s="129"/>
      <c r="I27" s="129"/>
      <c r="J27" s="129"/>
      <c r="K27" s="129"/>
      <c r="L27" s="129"/>
      <c r="M27" s="129"/>
      <c r="N27" s="129"/>
      <c r="O27" s="129"/>
      <c r="P27" s="129"/>
      <c r="Q27" s="130"/>
      <c r="R27" s="7"/>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5.6" customHeight="1" x14ac:dyDescent="0.25">
      <c r="A28" s="15"/>
      <c r="B28" s="173">
        <f>SUM(N21)</f>
        <v>0</v>
      </c>
      <c r="C28" s="173"/>
      <c r="D28" s="173"/>
      <c r="E28" s="114" t="s">
        <v>14</v>
      </c>
      <c r="F28" s="237"/>
      <c r="G28" s="256"/>
      <c r="H28" s="256"/>
      <c r="I28" s="114" t="s">
        <v>8</v>
      </c>
      <c r="J28" s="19">
        <v>1000</v>
      </c>
      <c r="K28" s="20"/>
      <c r="L28" s="156" t="s">
        <v>9</v>
      </c>
      <c r="M28" s="157"/>
      <c r="N28" s="181" t="e">
        <f>(B28/F28*1000)</f>
        <v>#DIV/0!</v>
      </c>
      <c r="O28" s="181"/>
      <c r="P28" s="181"/>
      <c r="Q28" s="27"/>
      <c r="R28" s="11"/>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21"/>
      <c r="B29" s="235" t="s">
        <v>32</v>
      </c>
      <c r="C29" s="235"/>
      <c r="D29" s="235"/>
      <c r="E29" s="22"/>
      <c r="F29" s="90" t="s">
        <v>33</v>
      </c>
      <c r="G29" s="91"/>
      <c r="H29" s="91"/>
      <c r="I29" s="131"/>
      <c r="J29" s="121"/>
      <c r="K29" s="121"/>
      <c r="L29" s="121"/>
      <c r="M29" s="22"/>
      <c r="N29" s="185"/>
      <c r="O29" s="185"/>
      <c r="P29" s="185"/>
      <c r="Q29" s="33"/>
      <c r="R29" s="23"/>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row>
    <row r="30" spans="1:256" ht="15" x14ac:dyDescent="0.25">
      <c r="A30" s="14" t="s">
        <v>34</v>
      </c>
      <c r="B30" s="246" t="s">
        <v>35</v>
      </c>
      <c r="C30" s="246"/>
      <c r="D30" s="246"/>
      <c r="E30" s="246"/>
      <c r="F30" s="246"/>
      <c r="G30" s="246"/>
      <c r="H30" s="246"/>
      <c r="I30" s="246"/>
      <c r="J30" s="246"/>
      <c r="K30" s="246"/>
      <c r="L30" s="246"/>
      <c r="M30" s="246"/>
      <c r="N30" s="246"/>
      <c r="O30" s="246"/>
      <c r="P30" s="246"/>
      <c r="Q30" s="254"/>
      <c r="R30" s="34"/>
      <c r="S30" s="35"/>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ht="15" x14ac:dyDescent="0.25">
      <c r="A31" s="15"/>
      <c r="B31" s="236"/>
      <c r="C31" s="236"/>
      <c r="D31" s="236"/>
      <c r="E31" s="114" t="s">
        <v>8</v>
      </c>
      <c r="F31" s="181" t="e">
        <f>SUM(N28)</f>
        <v>#DIV/0!</v>
      </c>
      <c r="G31" s="243"/>
      <c r="H31" s="243"/>
      <c r="I31" s="114" t="s">
        <v>14</v>
      </c>
      <c r="J31" s="19">
        <v>1000</v>
      </c>
      <c r="K31" s="20"/>
      <c r="L31" s="156" t="s">
        <v>9</v>
      </c>
      <c r="M31" s="157"/>
      <c r="N31" s="173" t="str">
        <f>IF(ISBLANK(B31),"0",(B31*F31/1000))</f>
        <v>0</v>
      </c>
      <c r="O31" s="173"/>
      <c r="P31" s="173"/>
      <c r="Q31" s="16"/>
      <c r="R31" s="11"/>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21"/>
      <c r="B32" s="235" t="s">
        <v>36</v>
      </c>
      <c r="C32" s="235"/>
      <c r="D32" s="235"/>
      <c r="E32" s="22"/>
      <c r="F32" s="185" t="s">
        <v>37</v>
      </c>
      <c r="G32" s="252"/>
      <c r="H32" s="252"/>
      <c r="I32" s="22"/>
      <c r="J32" s="22"/>
      <c r="K32" s="22"/>
      <c r="L32" s="22"/>
      <c r="M32" s="22"/>
      <c r="N32" s="22"/>
      <c r="O32" s="22"/>
      <c r="P32" s="22"/>
      <c r="Q32" s="3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row>
    <row r="33" spans="1:256" ht="15" x14ac:dyDescent="0.25">
      <c r="A33" s="15" t="s">
        <v>38</v>
      </c>
      <c r="B33" s="171" t="s">
        <v>39</v>
      </c>
      <c r="C33" s="172"/>
      <c r="D33" s="172"/>
      <c r="E33" s="172"/>
      <c r="F33" s="172"/>
      <c r="G33" s="172"/>
      <c r="H33" s="172"/>
      <c r="I33" s="172"/>
      <c r="J33" s="155"/>
      <c r="K33" s="106" t="s">
        <v>40</v>
      </c>
      <c r="L33" s="156" t="s">
        <v>9</v>
      </c>
      <c r="M33" s="157"/>
      <c r="N33" s="173">
        <f>IF(F28&lt;0,(N21),(N21+N31))</f>
        <v>0</v>
      </c>
      <c r="O33" s="173"/>
      <c r="P33" s="173"/>
      <c r="Q33" s="16"/>
      <c r="R33" s="11"/>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ht="4.2" customHeight="1" x14ac:dyDescent="0.25">
      <c r="A34" s="30"/>
      <c r="B34" s="140"/>
      <c r="C34" s="140"/>
      <c r="D34" s="140"/>
      <c r="E34" s="140"/>
      <c r="F34" s="140"/>
      <c r="G34" s="140"/>
      <c r="H34" s="140"/>
      <c r="I34" s="140"/>
      <c r="J34" s="140"/>
      <c r="K34" s="140"/>
      <c r="L34" s="31"/>
      <c r="M34" s="31"/>
      <c r="N34" s="31"/>
      <c r="O34" s="31"/>
      <c r="P34" s="31"/>
      <c r="Q34" s="32"/>
      <c r="R34" s="7"/>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7.2" customHeight="1" x14ac:dyDescent="0.25">
      <c r="A35" s="124"/>
      <c r="B35" s="124"/>
      <c r="C35" s="124"/>
      <c r="D35" s="124"/>
      <c r="E35" s="124"/>
      <c r="F35" s="124"/>
      <c r="G35" s="124"/>
      <c r="H35" s="124"/>
      <c r="I35" s="124"/>
      <c r="J35" s="124"/>
      <c r="K35" s="124"/>
      <c r="L35" s="124"/>
      <c r="M35" s="124"/>
      <c r="N35" s="124"/>
      <c r="O35" s="124"/>
      <c r="P35" s="124"/>
      <c r="Q35" s="124"/>
      <c r="R35" s="7"/>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5" x14ac:dyDescent="0.25">
      <c r="A36" s="37" t="s">
        <v>41</v>
      </c>
      <c r="B36" s="163" t="s">
        <v>42</v>
      </c>
      <c r="C36" s="163"/>
      <c r="D36" s="163"/>
      <c r="E36" s="163"/>
      <c r="F36" s="163"/>
      <c r="G36" s="163"/>
      <c r="H36" s="163"/>
      <c r="I36" s="163"/>
      <c r="J36" s="163"/>
      <c r="K36" s="163"/>
      <c r="L36" s="163"/>
      <c r="M36" s="163"/>
      <c r="N36" s="253"/>
      <c r="O36" s="253"/>
      <c r="P36" s="253"/>
      <c r="Q36" s="38"/>
      <c r="R36" s="11"/>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ht="15" x14ac:dyDescent="0.25">
      <c r="A37" s="15"/>
      <c r="B37" s="22" t="s">
        <v>43</v>
      </c>
      <c r="C37" s="22"/>
      <c r="D37" s="22"/>
      <c r="E37" s="22"/>
      <c r="F37" s="22"/>
      <c r="G37" s="22"/>
      <c r="H37" s="22"/>
      <c r="I37" s="22"/>
      <c r="J37" s="22"/>
      <c r="K37" s="22"/>
      <c r="L37" s="131"/>
      <c r="M37" s="131"/>
      <c r="N37" s="39"/>
      <c r="O37" s="39"/>
      <c r="P37" s="39"/>
      <c r="Q37" s="33"/>
      <c r="R37" s="23"/>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ht="15" x14ac:dyDescent="0.25">
      <c r="A38" s="15"/>
      <c r="B38" s="248"/>
      <c r="C38" s="248"/>
      <c r="D38" s="114" t="s">
        <v>21</v>
      </c>
      <c r="E38" s="248"/>
      <c r="F38" s="248"/>
      <c r="G38" s="114" t="s">
        <v>21</v>
      </c>
      <c r="H38" s="248"/>
      <c r="I38" s="248"/>
      <c r="J38" s="114" t="s">
        <v>44</v>
      </c>
      <c r="K38" s="249"/>
      <c r="L38" s="249"/>
      <c r="M38" s="40" t="s">
        <v>45</v>
      </c>
      <c r="N38" s="250">
        <f>B38-E38-H38+K38</f>
        <v>0</v>
      </c>
      <c r="O38" s="245"/>
      <c r="P38" s="245"/>
      <c r="Q38" s="16"/>
      <c r="R38" s="11"/>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ht="15" x14ac:dyDescent="0.25">
      <c r="A39" s="15"/>
      <c r="B39" s="185" t="s">
        <v>46</v>
      </c>
      <c r="C39" s="185"/>
      <c r="D39" s="117"/>
      <c r="E39" s="235" t="s">
        <v>47</v>
      </c>
      <c r="F39" s="235"/>
      <c r="G39" s="117"/>
      <c r="H39" s="235" t="s">
        <v>48</v>
      </c>
      <c r="I39" s="235"/>
      <c r="J39" s="185" t="s">
        <v>49</v>
      </c>
      <c r="K39" s="185"/>
      <c r="L39" s="185"/>
      <c r="M39" s="185"/>
      <c r="N39" s="251" t="s">
        <v>50</v>
      </c>
      <c r="O39" s="251"/>
      <c r="P39" s="251"/>
      <c r="Q39" s="16"/>
      <c r="R39" s="11"/>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ht="15" x14ac:dyDescent="0.25">
      <c r="A40" s="15"/>
      <c r="B40" s="242">
        <f>F28+B31</f>
        <v>0</v>
      </c>
      <c r="C40" s="242"/>
      <c r="D40" s="242"/>
      <c r="E40" s="28" t="s">
        <v>8</v>
      </c>
      <c r="F40" s="181">
        <f>N38</f>
        <v>0</v>
      </c>
      <c r="G40" s="243"/>
      <c r="H40" s="243"/>
      <c r="I40" s="114" t="s">
        <v>14</v>
      </c>
      <c r="J40" s="19">
        <v>1000</v>
      </c>
      <c r="K40" s="20"/>
      <c r="L40" s="156" t="s">
        <v>9</v>
      </c>
      <c r="M40" s="157"/>
      <c r="N40" s="173">
        <f>(B40*F40/1000)</f>
        <v>0</v>
      </c>
      <c r="O40" s="173"/>
      <c r="P40" s="173"/>
      <c r="Q40" s="16"/>
      <c r="R40" s="11"/>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41"/>
      <c r="B41" s="191" t="s">
        <v>51</v>
      </c>
      <c r="C41" s="191"/>
      <c r="D41" s="191"/>
      <c r="E41" s="42"/>
      <c r="F41" s="169" t="s">
        <v>50</v>
      </c>
      <c r="G41" s="174"/>
      <c r="H41" s="174"/>
      <c r="I41" s="42"/>
      <c r="J41" s="42"/>
      <c r="K41" s="42"/>
      <c r="L41" s="42"/>
      <c r="M41" s="42"/>
      <c r="N41" s="191" t="s">
        <v>52</v>
      </c>
      <c r="O41" s="191"/>
      <c r="P41" s="191"/>
      <c r="Q41" s="43"/>
      <c r="R41" s="23"/>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row>
    <row r="42" spans="1:256" ht="1.95" customHeight="1" x14ac:dyDescent="0.25">
      <c r="A42" s="124"/>
      <c r="B42" s="116"/>
      <c r="C42" s="116"/>
      <c r="D42" s="116"/>
      <c r="E42" s="116"/>
      <c r="F42" s="116"/>
      <c r="G42" s="116"/>
      <c r="H42" s="116"/>
      <c r="I42" s="116"/>
      <c r="J42" s="116"/>
      <c r="K42" s="116"/>
      <c r="L42" s="116"/>
      <c r="M42" s="116"/>
      <c r="N42" s="124"/>
      <c r="O42" s="124"/>
      <c r="P42" s="124"/>
      <c r="Q42" s="124"/>
      <c r="R42" s="7"/>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7.2" customHeight="1" x14ac:dyDescent="0.25">
      <c r="A43" s="124"/>
      <c r="B43" s="170"/>
      <c r="C43" s="170"/>
      <c r="D43" s="170"/>
      <c r="E43" s="170"/>
      <c r="F43" s="170"/>
      <c r="G43" s="170"/>
      <c r="H43" s="170"/>
      <c r="I43" s="170"/>
      <c r="J43" s="170"/>
      <c r="K43" s="170"/>
      <c r="L43" s="170"/>
      <c r="M43" s="170"/>
      <c r="N43" s="124"/>
      <c r="O43" s="124"/>
      <c r="P43" s="124"/>
      <c r="Q43" s="124"/>
      <c r="R43" s="11"/>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ht="15" x14ac:dyDescent="0.25">
      <c r="A44" s="37" t="s">
        <v>53</v>
      </c>
      <c r="B44" s="163" t="s">
        <v>54</v>
      </c>
      <c r="C44" s="238"/>
      <c r="D44" s="238"/>
      <c r="E44" s="238"/>
      <c r="F44" s="238"/>
      <c r="G44" s="238"/>
      <c r="H44" s="238"/>
      <c r="I44" s="238"/>
      <c r="J44" s="238"/>
      <c r="K44" s="141"/>
      <c r="L44" s="239" t="s">
        <v>9</v>
      </c>
      <c r="M44" s="240"/>
      <c r="N44" s="241">
        <f>MIN(N33,N40)</f>
        <v>0</v>
      </c>
      <c r="O44" s="241"/>
      <c r="P44" s="241"/>
      <c r="Q44" s="38"/>
      <c r="R44" s="11"/>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ht="13.2" customHeight="1" x14ac:dyDescent="0.25">
      <c r="A45" s="15"/>
      <c r="B45" s="124"/>
      <c r="C45" s="124"/>
      <c r="D45" s="124"/>
      <c r="E45" s="124"/>
      <c r="F45" s="124"/>
      <c r="G45" s="124"/>
      <c r="H45" s="124"/>
      <c r="I45" s="124"/>
      <c r="J45" s="124"/>
      <c r="K45" s="124"/>
      <c r="L45" s="124"/>
      <c r="M45" s="124"/>
      <c r="N45" s="124"/>
      <c r="O45" s="124"/>
      <c r="P45" s="124"/>
      <c r="Q45" s="16"/>
      <c r="R45" s="7"/>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3.95" customHeight="1" x14ac:dyDescent="0.25">
      <c r="A46" s="15" t="s">
        <v>55</v>
      </c>
      <c r="B46" s="246" t="s">
        <v>56</v>
      </c>
      <c r="C46" s="246"/>
      <c r="D46" s="246"/>
      <c r="E46" s="246"/>
      <c r="F46" s="246"/>
      <c r="G46" s="246"/>
      <c r="H46" s="246"/>
      <c r="I46" s="246"/>
      <c r="J46" s="246"/>
      <c r="K46" s="246"/>
      <c r="L46" s="156" t="s">
        <v>9</v>
      </c>
      <c r="M46" s="157"/>
      <c r="N46" s="244">
        <f>MAX(MIN(N40,(N33-N13)),E7)</f>
        <v>0</v>
      </c>
      <c r="O46" s="245"/>
      <c r="P46" s="245"/>
      <c r="Q46" s="16"/>
      <c r="R46" s="7"/>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3.2" customHeight="1" x14ac:dyDescent="0.25">
      <c r="A47" s="30"/>
      <c r="B47" s="247"/>
      <c r="C47" s="247"/>
      <c r="D47" s="247"/>
      <c r="E47" s="247"/>
      <c r="F47" s="247"/>
      <c r="G47" s="247"/>
      <c r="H47" s="247"/>
      <c r="I47" s="247"/>
      <c r="J47" s="247"/>
      <c r="K47" s="247"/>
      <c r="L47" s="31"/>
      <c r="M47" s="31"/>
      <c r="N47" s="31"/>
      <c r="O47" s="31"/>
      <c r="P47" s="31"/>
      <c r="Q47" s="32"/>
      <c r="R47" s="7"/>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pans="1:256" ht="7.2" customHeight="1" x14ac:dyDescent="0.25">
      <c r="A48" s="124"/>
      <c r="B48" s="124"/>
      <c r="C48" s="124"/>
      <c r="D48" s="124"/>
      <c r="E48" s="116"/>
      <c r="F48" s="116"/>
      <c r="G48" s="116"/>
      <c r="H48" s="116"/>
      <c r="I48" s="116"/>
      <c r="J48" s="116"/>
      <c r="K48" s="116"/>
      <c r="L48" s="116"/>
      <c r="M48" s="116"/>
      <c r="N48" s="45"/>
      <c r="O48" s="45"/>
      <c r="P48" s="45"/>
      <c r="Q48" s="124"/>
      <c r="R48" s="7"/>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5" x14ac:dyDescent="0.25">
      <c r="A49" s="102" t="s">
        <v>57</v>
      </c>
      <c r="B49" s="163" t="s">
        <v>58</v>
      </c>
      <c r="C49" s="163"/>
      <c r="D49" s="163"/>
      <c r="E49" s="163"/>
      <c r="F49" s="163"/>
      <c r="G49" s="163"/>
      <c r="H49" s="163"/>
      <c r="I49" s="163"/>
      <c r="J49" s="163"/>
      <c r="K49" s="163"/>
      <c r="L49" s="163"/>
      <c r="M49" s="163"/>
      <c r="N49" s="123"/>
      <c r="O49" s="123"/>
      <c r="P49" s="123"/>
      <c r="Q49" s="46"/>
      <c r="R49" s="11"/>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ht="15" x14ac:dyDescent="0.25">
      <c r="A50" s="15"/>
      <c r="B50" s="171" t="s">
        <v>59</v>
      </c>
      <c r="C50" s="171"/>
      <c r="D50" s="171"/>
      <c r="E50" s="171"/>
      <c r="F50" s="171"/>
      <c r="G50" s="171"/>
      <c r="H50" s="171"/>
      <c r="I50" s="171"/>
      <c r="J50" s="171"/>
      <c r="K50" s="171"/>
      <c r="L50" s="171"/>
      <c r="M50" s="117"/>
      <c r="N50" s="47"/>
      <c r="O50" s="47"/>
      <c r="P50" s="47"/>
      <c r="Q50" s="16"/>
      <c r="R50" s="11"/>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ht="15" x14ac:dyDescent="0.25">
      <c r="A51" s="15"/>
      <c r="B51" s="171" t="s">
        <v>60</v>
      </c>
      <c r="C51" s="171"/>
      <c r="D51" s="171"/>
      <c r="E51" s="171"/>
      <c r="F51" s="171"/>
      <c r="G51" s="171"/>
      <c r="H51" s="171"/>
      <c r="I51" s="171"/>
      <c r="J51" s="171"/>
      <c r="K51" s="171"/>
      <c r="L51" s="171"/>
      <c r="M51" s="117"/>
      <c r="N51" s="180">
        <f>B40</f>
        <v>0</v>
      </c>
      <c r="O51" s="180"/>
      <c r="P51" s="180"/>
      <c r="Q51" s="16"/>
      <c r="R51" s="11"/>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ht="15" x14ac:dyDescent="0.25">
      <c r="A52" s="15"/>
      <c r="B52" s="171" t="s">
        <v>61</v>
      </c>
      <c r="C52" s="171"/>
      <c r="D52" s="171"/>
      <c r="E52" s="171"/>
      <c r="F52" s="171"/>
      <c r="G52" s="171"/>
      <c r="H52" s="171"/>
      <c r="I52" s="171"/>
      <c r="J52" s="171"/>
      <c r="K52" s="171"/>
      <c r="L52" s="171"/>
      <c r="M52" s="117"/>
      <c r="N52" s="47"/>
      <c r="O52" s="47"/>
      <c r="P52" s="47"/>
      <c r="Q52" s="16"/>
      <c r="R52" s="11"/>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ht="15" x14ac:dyDescent="0.25">
      <c r="A53" s="15"/>
      <c r="B53" s="171" t="s">
        <v>62</v>
      </c>
      <c r="C53" s="171"/>
      <c r="D53" s="171"/>
      <c r="E53" s="171"/>
      <c r="F53" s="171"/>
      <c r="G53" s="171"/>
      <c r="H53" s="171"/>
      <c r="I53" s="171"/>
      <c r="J53" s="171"/>
      <c r="K53" s="171"/>
      <c r="L53" s="171"/>
      <c r="M53" s="117"/>
      <c r="N53" s="237"/>
      <c r="O53" s="237"/>
      <c r="P53" s="237"/>
      <c r="Q53" s="16"/>
      <c r="R53" s="11"/>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ht="15" x14ac:dyDescent="0.25">
      <c r="A54" s="15"/>
      <c r="B54" s="171" t="s">
        <v>63</v>
      </c>
      <c r="C54" s="171"/>
      <c r="D54" s="171"/>
      <c r="E54" s="171"/>
      <c r="F54" s="171"/>
      <c r="G54" s="171"/>
      <c r="H54" s="171"/>
      <c r="I54" s="171"/>
      <c r="J54" s="171"/>
      <c r="K54" s="117"/>
      <c r="L54" s="117"/>
      <c r="M54" s="117"/>
      <c r="N54" s="236"/>
      <c r="O54" s="236"/>
      <c r="P54" s="236"/>
      <c r="Q54" s="16"/>
      <c r="R54" s="11"/>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ht="15" x14ac:dyDescent="0.25">
      <c r="A55" s="15"/>
      <c r="B55" s="171" t="s">
        <v>64</v>
      </c>
      <c r="C55" s="171"/>
      <c r="D55" s="171"/>
      <c r="E55" s="171"/>
      <c r="F55" s="171"/>
      <c r="G55" s="171"/>
      <c r="H55" s="171"/>
      <c r="I55" s="171"/>
      <c r="J55" s="171"/>
      <c r="K55" s="171" t="s">
        <v>65</v>
      </c>
      <c r="L55" s="171"/>
      <c r="M55" s="117"/>
      <c r="N55" s="180">
        <f>(N51-N53+N54)</f>
        <v>0</v>
      </c>
      <c r="O55" s="180"/>
      <c r="P55" s="180"/>
      <c r="Q55" s="16"/>
      <c r="R55" s="11"/>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ht="6" customHeight="1" x14ac:dyDescent="0.25">
      <c r="A56" s="30"/>
      <c r="B56" s="31"/>
      <c r="C56" s="31"/>
      <c r="D56" s="31"/>
      <c r="E56" s="31"/>
      <c r="F56" s="31"/>
      <c r="G56" s="31"/>
      <c r="H56" s="31"/>
      <c r="I56" s="31"/>
      <c r="J56" s="31"/>
      <c r="K56" s="31"/>
      <c r="L56" s="31"/>
      <c r="M56" s="31"/>
      <c r="N56" s="31"/>
      <c r="O56" s="31"/>
      <c r="P56" s="31"/>
      <c r="Q56" s="32"/>
      <c r="R56" s="7"/>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1:256" ht="7.95" customHeight="1" x14ac:dyDescent="0.25">
      <c r="A57" s="124"/>
      <c r="B57" s="124"/>
      <c r="C57" s="124"/>
      <c r="D57" s="124"/>
      <c r="E57" s="124"/>
      <c r="F57" s="124"/>
      <c r="G57" s="124"/>
      <c r="H57" s="124"/>
      <c r="I57" s="124"/>
      <c r="J57" s="124"/>
      <c r="K57" s="124"/>
      <c r="L57" s="124"/>
      <c r="M57" s="124"/>
      <c r="N57" s="124"/>
      <c r="O57" s="124"/>
      <c r="P57" s="124"/>
      <c r="Q57" s="124"/>
      <c r="R57" s="7"/>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pans="1:256" ht="15" x14ac:dyDescent="0.25">
      <c r="A58" s="48" t="s">
        <v>66</v>
      </c>
      <c r="B58" s="118"/>
      <c r="C58" s="118"/>
      <c r="D58" s="118"/>
      <c r="E58" s="118"/>
      <c r="F58" s="118"/>
      <c r="G58" s="44"/>
      <c r="H58" s="44"/>
      <c r="I58" s="44"/>
      <c r="J58" s="44"/>
      <c r="K58" s="44"/>
      <c r="L58" s="44"/>
      <c r="M58" s="44"/>
      <c r="N58" s="44"/>
      <c r="O58" s="44"/>
      <c r="P58" s="44"/>
      <c r="Q58" s="38"/>
      <c r="R58" s="11"/>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ht="15" x14ac:dyDescent="0.25">
      <c r="A59" s="15"/>
      <c r="B59" s="211"/>
      <c r="C59" s="211"/>
      <c r="D59" s="211"/>
      <c r="E59" s="114" t="s">
        <v>14</v>
      </c>
      <c r="F59" s="180">
        <f>SUM(N55)</f>
        <v>0</v>
      </c>
      <c r="G59" s="180"/>
      <c r="H59" s="180"/>
      <c r="I59" s="28" t="s">
        <v>8</v>
      </c>
      <c r="J59" s="19">
        <v>1000</v>
      </c>
      <c r="K59" s="20"/>
      <c r="L59" s="156" t="s">
        <v>9</v>
      </c>
      <c r="M59" s="184"/>
      <c r="N59" s="181" t="e">
        <f>(B59/F59*1000)</f>
        <v>#DIV/0!</v>
      </c>
      <c r="O59" s="181"/>
      <c r="P59" s="181"/>
      <c r="Q59" s="16"/>
      <c r="R59" s="11"/>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x14ac:dyDescent="0.25">
      <c r="A60" s="21"/>
      <c r="B60" s="185" t="s">
        <v>67</v>
      </c>
      <c r="C60" s="185"/>
      <c r="D60" s="185"/>
      <c r="E60" s="121"/>
      <c r="F60" s="235" t="s">
        <v>68</v>
      </c>
      <c r="G60" s="235"/>
      <c r="H60" s="235"/>
      <c r="I60" s="121"/>
      <c r="J60" s="121"/>
      <c r="K60" s="121"/>
      <c r="L60" s="121"/>
      <c r="M60" s="22"/>
      <c r="N60" s="22"/>
      <c r="O60" s="22"/>
      <c r="P60" s="22"/>
      <c r="Q60" s="33"/>
      <c r="R60" s="23"/>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ht="15" x14ac:dyDescent="0.25">
      <c r="A61" s="49" t="s">
        <v>69</v>
      </c>
      <c r="B61" s="40"/>
      <c r="C61" s="40"/>
      <c r="D61" s="40"/>
      <c r="E61" s="40"/>
      <c r="F61" s="40"/>
      <c r="G61" s="124"/>
      <c r="H61" s="124"/>
      <c r="I61" s="124"/>
      <c r="J61" s="124"/>
      <c r="K61" s="124"/>
      <c r="L61" s="124"/>
      <c r="M61" s="124"/>
      <c r="N61" s="124"/>
      <c r="O61" s="124"/>
      <c r="P61" s="124"/>
      <c r="Q61" s="16"/>
      <c r="R61" s="11"/>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ht="13.8" hidden="1" x14ac:dyDescent="0.25">
      <c r="A62" s="126"/>
      <c r="B62" s="117"/>
      <c r="C62" s="117"/>
      <c r="D62" s="117"/>
      <c r="E62" s="117"/>
      <c r="F62" s="117"/>
      <c r="G62" s="117"/>
      <c r="H62" s="117"/>
      <c r="I62" s="117"/>
      <c r="J62" s="117"/>
      <c r="K62" s="117"/>
      <c r="L62" s="117"/>
      <c r="M62" s="117"/>
      <c r="N62" s="117"/>
      <c r="O62" s="117"/>
      <c r="P62" s="124"/>
      <c r="Q62" s="16"/>
      <c r="R62" s="7"/>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pans="1:256" ht="15" x14ac:dyDescent="0.25">
      <c r="A63" s="15"/>
      <c r="B63" s="211"/>
      <c r="C63" s="211"/>
      <c r="D63" s="211"/>
      <c r="E63" s="114" t="s">
        <v>70</v>
      </c>
      <c r="F63" s="180">
        <f>SUM(N55)</f>
        <v>0</v>
      </c>
      <c r="G63" s="180"/>
      <c r="H63" s="180"/>
      <c r="I63" s="28" t="s">
        <v>8</v>
      </c>
      <c r="J63" s="19">
        <v>1000</v>
      </c>
      <c r="K63" s="20"/>
      <c r="L63" s="156" t="s">
        <v>9</v>
      </c>
      <c r="M63" s="184"/>
      <c r="N63" s="181" t="e">
        <f>(B63/F63*1000)</f>
        <v>#DIV/0!</v>
      </c>
      <c r="O63" s="181"/>
      <c r="P63" s="181"/>
      <c r="Q63" s="16"/>
      <c r="R63" s="11"/>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x14ac:dyDescent="0.25">
      <c r="A64" s="41"/>
      <c r="B64" s="169" t="s">
        <v>67</v>
      </c>
      <c r="C64" s="169"/>
      <c r="D64" s="169"/>
      <c r="E64" s="115"/>
      <c r="F64" s="191" t="s">
        <v>68</v>
      </c>
      <c r="G64" s="191"/>
      <c r="H64" s="191"/>
      <c r="I64" s="115"/>
      <c r="J64" s="115"/>
      <c r="K64" s="115"/>
      <c r="L64" s="115"/>
      <c r="M64" s="42"/>
      <c r="N64" s="42"/>
      <c r="O64" s="42"/>
      <c r="P64" s="42"/>
      <c r="Q64" s="43"/>
      <c r="R64" s="23"/>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x14ac:dyDescent="0.25">
      <c r="A65" s="50"/>
      <c r="B65" s="152" t="s">
        <v>71</v>
      </c>
      <c r="C65" s="152"/>
      <c r="D65" s="50"/>
      <c r="E65" s="50"/>
      <c r="F65" s="50"/>
      <c r="G65" s="50"/>
      <c r="H65" s="50"/>
      <c r="I65" s="50"/>
      <c r="J65" s="50"/>
      <c r="K65" s="50"/>
      <c r="L65" s="50"/>
      <c r="M65" s="50"/>
      <c r="N65" s="50"/>
      <c r="O65" s="50"/>
      <c r="P65" s="50" t="s">
        <v>72</v>
      </c>
      <c r="Q65" s="50"/>
      <c r="R65" s="1"/>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6"/>
      <c r="FF65" s="136"/>
      <c r="FG65" s="136"/>
      <c r="FH65" s="136"/>
      <c r="FI65" s="136"/>
      <c r="FJ65" s="136"/>
      <c r="FK65" s="136"/>
      <c r="FL65" s="136"/>
      <c r="FM65" s="136"/>
      <c r="FN65" s="136"/>
      <c r="FO65" s="136"/>
      <c r="FP65" s="136"/>
      <c r="FQ65" s="136"/>
      <c r="FR65" s="136"/>
      <c r="FS65" s="136"/>
      <c r="FT65" s="136"/>
      <c r="FU65" s="136"/>
      <c r="FV65" s="136"/>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row>
    <row r="66" spans="1:256" ht="6.6" customHeight="1" x14ac:dyDescent="0.25">
      <c r="A66" s="227"/>
      <c r="B66" s="227"/>
      <c r="C66" s="227"/>
      <c r="D66" s="227"/>
      <c r="E66" s="227"/>
      <c r="F66" s="227"/>
      <c r="G66" s="227"/>
      <c r="H66" s="227"/>
      <c r="I66" s="227"/>
      <c r="J66" s="227"/>
      <c r="K66" s="227"/>
      <c r="L66" s="227"/>
      <c r="M66" s="227"/>
      <c r="N66" s="227"/>
      <c r="O66" s="227"/>
      <c r="P66" s="227"/>
      <c r="Q66" s="227"/>
      <c r="R66" s="1"/>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c r="IR66" s="136"/>
      <c r="IS66" s="136"/>
      <c r="IT66" s="136"/>
      <c r="IU66" s="136"/>
      <c r="IV66" s="136"/>
    </row>
    <row r="67" spans="1:256" ht="24" customHeight="1" x14ac:dyDescent="0.3">
      <c r="A67" s="160" t="s">
        <v>1</v>
      </c>
      <c r="B67" s="160"/>
      <c r="C67" s="160"/>
      <c r="D67" s="228">
        <f>(D3)</f>
        <v>0</v>
      </c>
      <c r="E67" s="228"/>
      <c r="F67" s="228"/>
      <c r="G67" s="229"/>
      <c r="H67" s="229"/>
      <c r="I67" s="3"/>
      <c r="J67" s="51">
        <f>(J3)</f>
        <v>0</v>
      </c>
      <c r="K67" s="230" t="s">
        <v>73</v>
      </c>
      <c r="L67" s="231"/>
      <c r="M67" s="231"/>
      <c r="N67" s="52" t="str">
        <f>(N3)</f>
        <v/>
      </c>
      <c r="O67" s="232" t="s">
        <v>3</v>
      </c>
      <c r="P67" s="233"/>
      <c r="Q67" s="4"/>
      <c r="R67" s="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136"/>
      <c r="GB67" s="136"/>
      <c r="GC67" s="136"/>
      <c r="GD67" s="136"/>
      <c r="GE67" s="136"/>
      <c r="GF67" s="136"/>
      <c r="GG67" s="136"/>
      <c r="GH67" s="136"/>
      <c r="GI67" s="136"/>
      <c r="GJ67" s="136"/>
      <c r="GK67" s="136"/>
      <c r="GL67" s="136"/>
      <c r="GM67" s="136"/>
      <c r="GN67" s="136"/>
      <c r="GO67" s="136"/>
      <c r="GP67" s="136"/>
      <c r="GQ67" s="136"/>
      <c r="GR67" s="136"/>
      <c r="GS67" s="136"/>
      <c r="GT67" s="136"/>
      <c r="GU67" s="136"/>
      <c r="GV67" s="136"/>
      <c r="GW67" s="136"/>
      <c r="GX67" s="136"/>
      <c r="GY67" s="136"/>
      <c r="GZ67" s="136"/>
      <c r="HA67" s="136"/>
      <c r="HB67" s="136"/>
      <c r="HC67" s="136"/>
      <c r="HD67" s="136"/>
      <c r="HE67" s="136"/>
      <c r="HF67" s="136"/>
      <c r="HG67" s="136"/>
      <c r="HH67" s="136"/>
      <c r="HI67" s="136"/>
      <c r="HJ67" s="136"/>
      <c r="HK67" s="136"/>
      <c r="HL67" s="136"/>
      <c r="HM67" s="136"/>
      <c r="HN67" s="136"/>
      <c r="HO67" s="136"/>
      <c r="HP67" s="136"/>
      <c r="HQ67" s="136"/>
      <c r="HR67" s="136"/>
      <c r="HS67" s="136"/>
      <c r="HT67" s="136"/>
      <c r="HU67" s="136"/>
      <c r="HV67" s="136"/>
      <c r="HW67" s="136"/>
      <c r="HX67" s="136"/>
      <c r="HY67" s="136"/>
      <c r="HZ67" s="136"/>
      <c r="IA67" s="136"/>
      <c r="IB67" s="136"/>
      <c r="IC67" s="136"/>
      <c r="ID67" s="136"/>
      <c r="IE67" s="136"/>
      <c r="IF67" s="136"/>
      <c r="IG67" s="136"/>
      <c r="IH67" s="136"/>
      <c r="II67" s="136"/>
      <c r="IJ67" s="136"/>
      <c r="IK67" s="136"/>
      <c r="IL67" s="136"/>
      <c r="IM67" s="136"/>
      <c r="IN67" s="136"/>
      <c r="IO67" s="136"/>
      <c r="IP67" s="136"/>
      <c r="IQ67" s="136"/>
      <c r="IR67" s="136"/>
      <c r="IS67" s="136"/>
      <c r="IT67" s="136"/>
      <c r="IU67" s="136"/>
      <c r="IV67" s="136"/>
    </row>
    <row r="68" spans="1:256" ht="13.8" x14ac:dyDescent="0.25">
      <c r="A68" s="234"/>
      <c r="B68" s="234"/>
      <c r="C68" s="234"/>
      <c r="D68" s="234"/>
      <c r="E68" s="234"/>
      <c r="F68" s="234"/>
      <c r="G68" s="234"/>
      <c r="H68" s="234"/>
      <c r="I68" s="234"/>
      <c r="J68" s="234"/>
      <c r="K68" s="234"/>
      <c r="L68" s="234"/>
      <c r="M68" s="234"/>
      <c r="N68" s="234"/>
      <c r="O68" s="234"/>
      <c r="P68" s="234"/>
      <c r="Q68" s="234"/>
      <c r="R68" s="7"/>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pans="1:256" ht="17.399999999999999" x14ac:dyDescent="0.3">
      <c r="A69" s="217" t="s">
        <v>74</v>
      </c>
      <c r="B69" s="218"/>
      <c r="C69" s="218"/>
      <c r="D69" s="219" t="s">
        <v>75</v>
      </c>
      <c r="E69" s="220"/>
      <c r="F69" s="220"/>
      <c r="G69" s="220"/>
      <c r="H69" s="221"/>
      <c r="I69" s="53"/>
      <c r="J69" s="53"/>
      <c r="K69" s="128"/>
      <c r="L69" s="54"/>
      <c r="M69" s="55"/>
      <c r="N69" s="56"/>
      <c r="O69" s="57"/>
      <c r="P69" s="58"/>
      <c r="Q69" s="59"/>
      <c r="R69" s="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136"/>
      <c r="GB69" s="136"/>
      <c r="GC69" s="136"/>
      <c r="GD69" s="136"/>
      <c r="GE69" s="136"/>
      <c r="GF69" s="136"/>
      <c r="GG69" s="136"/>
      <c r="GH69" s="136"/>
      <c r="GI69" s="136"/>
      <c r="GJ69" s="136"/>
      <c r="GK69" s="136"/>
      <c r="GL69" s="136"/>
      <c r="GM69" s="136"/>
      <c r="GN69" s="136"/>
      <c r="GO69" s="136"/>
      <c r="GP69" s="136"/>
      <c r="GQ69" s="136"/>
      <c r="GR69" s="136"/>
      <c r="GS69" s="136"/>
      <c r="GT69" s="136"/>
      <c r="GU69" s="136"/>
      <c r="GV69" s="136"/>
      <c r="GW69" s="136"/>
      <c r="GX69" s="136"/>
      <c r="GY69" s="136"/>
      <c r="GZ69" s="136"/>
      <c r="HA69" s="136"/>
      <c r="HB69" s="136"/>
      <c r="HC69" s="136"/>
      <c r="HD69" s="136"/>
      <c r="HE69" s="136"/>
      <c r="HF69" s="136"/>
      <c r="HG69" s="136"/>
      <c r="HH69" s="136"/>
      <c r="HI69" s="136"/>
      <c r="HJ69" s="136"/>
      <c r="HK69" s="136"/>
      <c r="HL69" s="136"/>
      <c r="HM69" s="136"/>
      <c r="HN69" s="136"/>
      <c r="HO69" s="136"/>
      <c r="HP69" s="136"/>
      <c r="HQ69" s="136"/>
      <c r="HR69" s="136"/>
      <c r="HS69" s="136"/>
      <c r="HT69" s="136"/>
      <c r="HU69" s="136"/>
      <c r="HV69" s="136"/>
      <c r="HW69" s="136"/>
      <c r="HX69" s="136"/>
      <c r="HY69" s="136"/>
      <c r="HZ69" s="136"/>
      <c r="IA69" s="136"/>
      <c r="IB69" s="136"/>
      <c r="IC69" s="136"/>
      <c r="ID69" s="136"/>
      <c r="IE69" s="136"/>
      <c r="IF69" s="136"/>
      <c r="IG69" s="136"/>
      <c r="IH69" s="136"/>
      <c r="II69" s="136"/>
      <c r="IJ69" s="136"/>
      <c r="IK69" s="136"/>
      <c r="IL69" s="136"/>
      <c r="IM69" s="136"/>
      <c r="IN69" s="136"/>
      <c r="IO69" s="136"/>
      <c r="IP69" s="136"/>
      <c r="IQ69" s="136"/>
      <c r="IR69" s="136"/>
      <c r="IS69" s="136"/>
      <c r="IT69" s="136"/>
      <c r="IU69" s="136"/>
      <c r="IV69" s="136"/>
    </row>
    <row r="70" spans="1:256" ht="1.2" customHeight="1" x14ac:dyDescent="0.25">
      <c r="A70" s="60"/>
      <c r="B70" s="6"/>
      <c r="C70" s="6"/>
      <c r="D70" s="6"/>
      <c r="E70" s="6"/>
      <c r="F70" s="6"/>
      <c r="G70" s="6"/>
      <c r="H70" s="6"/>
      <c r="I70" s="6"/>
      <c r="J70" s="6"/>
      <c r="K70" s="6"/>
      <c r="L70" s="6"/>
      <c r="M70" s="6"/>
      <c r="N70" s="6"/>
      <c r="O70" s="6"/>
      <c r="P70" s="6"/>
      <c r="Q70" s="61"/>
      <c r="R70" s="7"/>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row>
    <row r="71" spans="1:256" ht="18" customHeight="1" x14ac:dyDescent="0.35">
      <c r="A71" s="206" t="s">
        <v>76</v>
      </c>
      <c r="B71" s="246"/>
      <c r="C71" s="246"/>
      <c r="D71" s="246"/>
      <c r="E71" s="246"/>
      <c r="F71" s="246"/>
      <c r="G71" s="246"/>
      <c r="H71" s="246"/>
      <c r="I71" s="246"/>
      <c r="J71" s="246"/>
      <c r="K71" s="246"/>
      <c r="L71" s="283" t="s">
        <v>77</v>
      </c>
      <c r="M71" s="283"/>
      <c r="N71" s="283"/>
      <c r="O71" s="62"/>
      <c r="P71" s="62"/>
      <c r="Q71" s="63"/>
      <c r="R71" s="64"/>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136"/>
      <c r="EG71" s="136"/>
      <c r="EH71" s="136"/>
      <c r="EI71" s="136"/>
      <c r="EJ71" s="136"/>
      <c r="EK71" s="136"/>
      <c r="EL71" s="136"/>
      <c r="EM71" s="136"/>
      <c r="EN71" s="136"/>
      <c r="EO71" s="136"/>
      <c r="EP71" s="136"/>
      <c r="EQ71" s="136"/>
      <c r="ER71" s="136"/>
      <c r="ES71" s="136"/>
      <c r="ET71" s="136"/>
      <c r="EU71" s="136"/>
      <c r="EV71" s="136"/>
      <c r="EW71" s="136"/>
      <c r="EX71" s="136"/>
      <c r="EY71" s="136"/>
      <c r="EZ71" s="136"/>
      <c r="FA71" s="136"/>
      <c r="FB71" s="136"/>
      <c r="FC71" s="136"/>
      <c r="FD71" s="136"/>
      <c r="FE71" s="136"/>
      <c r="FF71" s="136"/>
      <c r="FG71" s="136"/>
      <c r="FH71" s="136"/>
      <c r="FI71" s="136"/>
      <c r="FJ71" s="136"/>
      <c r="FK71" s="136"/>
      <c r="FL71" s="136"/>
      <c r="FM71" s="136"/>
      <c r="FN71" s="136"/>
      <c r="FO71" s="136"/>
      <c r="FP71" s="136"/>
      <c r="FQ71" s="136"/>
      <c r="FR71" s="136"/>
      <c r="FS71" s="136"/>
      <c r="FT71" s="136"/>
      <c r="FU71" s="136"/>
      <c r="FV71" s="136"/>
      <c r="FW71" s="136"/>
      <c r="FX71" s="136"/>
      <c r="FY71" s="136"/>
      <c r="FZ71" s="136"/>
      <c r="GA71" s="136"/>
      <c r="GB71" s="136"/>
      <c r="GC71" s="136"/>
      <c r="GD71" s="136"/>
      <c r="GE71" s="136"/>
      <c r="GF71" s="136"/>
      <c r="GG71" s="136"/>
      <c r="GH71" s="136"/>
      <c r="GI71" s="136"/>
      <c r="GJ71" s="136"/>
      <c r="GK71" s="136"/>
      <c r="GL71" s="136"/>
      <c r="GM71" s="136"/>
      <c r="GN71" s="136"/>
      <c r="GO71" s="136"/>
      <c r="GP71" s="136"/>
      <c r="GQ71" s="136"/>
      <c r="GR71" s="136"/>
      <c r="GS71" s="136"/>
      <c r="GT71" s="136"/>
      <c r="GU71" s="136"/>
      <c r="GV71" s="136"/>
      <c r="GW71" s="136"/>
      <c r="GX71" s="136"/>
      <c r="GY71" s="136"/>
      <c r="GZ71" s="136"/>
      <c r="HA71" s="136"/>
      <c r="HB71" s="136"/>
      <c r="HC71" s="136"/>
      <c r="HD71" s="136"/>
      <c r="HE71" s="136"/>
      <c r="HF71" s="136"/>
      <c r="HG71" s="136"/>
      <c r="HH71" s="136"/>
      <c r="HI71" s="136"/>
      <c r="HJ71" s="136"/>
      <c r="HK71" s="136"/>
      <c r="HL71" s="136"/>
      <c r="HM71" s="136"/>
      <c r="HN71" s="136"/>
      <c r="HO71" s="136"/>
      <c r="HP71" s="136"/>
      <c r="HQ71" s="136"/>
      <c r="HR71" s="136"/>
      <c r="HS71" s="136"/>
      <c r="HT71" s="136"/>
      <c r="HU71" s="136"/>
      <c r="HV71" s="136"/>
      <c r="HW71" s="136"/>
      <c r="HX71" s="136"/>
      <c r="HY71" s="136"/>
      <c r="HZ71" s="136"/>
      <c r="IA71" s="136"/>
      <c r="IB71" s="136"/>
      <c r="IC71" s="136"/>
      <c r="ID71" s="136"/>
      <c r="IE71" s="136"/>
      <c r="IF71" s="136"/>
      <c r="IG71" s="136"/>
      <c r="IH71" s="136"/>
      <c r="II71" s="136"/>
      <c r="IJ71" s="136"/>
      <c r="IK71" s="136"/>
      <c r="IL71" s="136"/>
      <c r="IM71" s="136"/>
      <c r="IN71" s="136"/>
      <c r="IO71" s="136"/>
      <c r="IP71" s="136"/>
      <c r="IQ71" s="136"/>
      <c r="IR71" s="136"/>
      <c r="IS71" s="136"/>
      <c r="IT71" s="136"/>
      <c r="IU71" s="136"/>
      <c r="IV71" s="136"/>
    </row>
    <row r="72" spans="1:256" ht="1.95" customHeight="1" x14ac:dyDescent="0.25">
      <c r="A72" s="222"/>
      <c r="B72" s="223"/>
      <c r="C72" s="223"/>
      <c r="D72" s="223"/>
      <c r="E72" s="223"/>
      <c r="F72" s="223"/>
      <c r="G72" s="223"/>
      <c r="H72" s="223"/>
      <c r="I72" s="223"/>
      <c r="J72" s="223"/>
      <c r="K72" s="223"/>
      <c r="L72" s="223"/>
      <c r="M72" s="223"/>
      <c r="N72" s="223"/>
      <c r="O72" s="223"/>
      <c r="P72" s="223"/>
      <c r="Q72" s="224"/>
      <c r="R72" s="7"/>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pans="1:256" ht="18" x14ac:dyDescent="0.35">
      <c r="A73" s="206" t="s">
        <v>78</v>
      </c>
      <c r="B73" s="157"/>
      <c r="C73" s="157"/>
      <c r="D73" s="157"/>
      <c r="E73" s="157"/>
      <c r="F73" s="157"/>
      <c r="G73" s="157"/>
      <c r="H73" s="157"/>
      <c r="I73" s="157"/>
      <c r="J73" s="157"/>
      <c r="K73" s="157"/>
      <c r="L73" s="214" t="s">
        <v>79</v>
      </c>
      <c r="M73" s="214"/>
      <c r="N73" s="214"/>
      <c r="O73" s="214"/>
      <c r="P73" s="134"/>
      <c r="Q73" s="63"/>
      <c r="R73" s="64"/>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6"/>
      <c r="DI73" s="136"/>
      <c r="DJ73" s="136"/>
      <c r="DK73" s="136"/>
      <c r="DL73" s="136"/>
      <c r="DM73" s="136"/>
      <c r="DN73" s="136"/>
      <c r="DO73" s="136"/>
      <c r="DP73" s="136"/>
      <c r="DQ73" s="136"/>
      <c r="DR73" s="136"/>
      <c r="DS73" s="136"/>
      <c r="DT73" s="136"/>
      <c r="DU73" s="136"/>
      <c r="DV73" s="136"/>
      <c r="DW73" s="136"/>
      <c r="DX73" s="136"/>
      <c r="DY73" s="136"/>
      <c r="DZ73" s="136"/>
      <c r="EA73" s="136"/>
      <c r="EB73" s="136"/>
      <c r="EC73" s="136"/>
      <c r="ED73" s="136"/>
      <c r="EE73" s="136"/>
      <c r="EF73" s="136"/>
      <c r="EG73" s="136"/>
      <c r="EH73" s="136"/>
      <c r="EI73" s="136"/>
      <c r="EJ73" s="136"/>
      <c r="EK73" s="136"/>
      <c r="EL73" s="136"/>
      <c r="EM73" s="136"/>
      <c r="EN73" s="136"/>
      <c r="EO73" s="136"/>
      <c r="EP73" s="136"/>
      <c r="EQ73" s="136"/>
      <c r="ER73" s="136"/>
      <c r="ES73" s="136"/>
      <c r="ET73" s="136"/>
      <c r="EU73" s="136"/>
      <c r="EV73" s="136"/>
      <c r="EW73" s="136"/>
      <c r="EX73" s="136"/>
      <c r="EY73" s="136"/>
      <c r="EZ73" s="136"/>
      <c r="FA73" s="136"/>
      <c r="FB73" s="136"/>
      <c r="FC73" s="136"/>
      <c r="FD73" s="136"/>
      <c r="FE73" s="136"/>
      <c r="FF73" s="136"/>
      <c r="FG73" s="136"/>
      <c r="FH73" s="136"/>
      <c r="FI73" s="136"/>
      <c r="FJ73" s="136"/>
      <c r="FK73" s="136"/>
      <c r="FL73" s="136"/>
      <c r="FM73" s="136"/>
      <c r="FN73" s="136"/>
      <c r="FO73" s="136"/>
      <c r="FP73" s="136"/>
      <c r="FQ73" s="136"/>
      <c r="FR73" s="136"/>
      <c r="FS73" s="136"/>
      <c r="FT73" s="136"/>
      <c r="FU73" s="136"/>
      <c r="FV73" s="136"/>
      <c r="FW73" s="136"/>
      <c r="FX73" s="136"/>
      <c r="FY73" s="136"/>
      <c r="FZ73" s="136"/>
      <c r="GA73" s="136"/>
      <c r="GB73" s="136"/>
      <c r="GC73" s="136"/>
      <c r="GD73" s="136"/>
      <c r="GE73" s="136"/>
      <c r="GF73" s="136"/>
      <c r="GG73" s="136"/>
      <c r="GH73" s="136"/>
      <c r="GI73" s="136"/>
      <c r="GJ73" s="136"/>
      <c r="GK73" s="136"/>
      <c r="GL73" s="136"/>
      <c r="GM73" s="136"/>
      <c r="GN73" s="136"/>
      <c r="GO73" s="136"/>
      <c r="GP73" s="136"/>
      <c r="GQ73" s="136"/>
      <c r="GR73" s="136"/>
      <c r="GS73" s="136"/>
      <c r="GT73" s="136"/>
      <c r="GU73" s="136"/>
      <c r="GV73" s="136"/>
      <c r="GW73" s="136"/>
      <c r="GX73" s="136"/>
      <c r="GY73" s="136"/>
      <c r="GZ73" s="136"/>
      <c r="HA73" s="136"/>
      <c r="HB73" s="136"/>
      <c r="HC73" s="136"/>
      <c r="HD73" s="136"/>
      <c r="HE73" s="136"/>
      <c r="HF73" s="136"/>
      <c r="HG73" s="136"/>
      <c r="HH73" s="136"/>
      <c r="HI73" s="136"/>
      <c r="HJ73" s="136"/>
      <c r="HK73" s="136"/>
      <c r="HL73" s="136"/>
      <c r="HM73" s="136"/>
      <c r="HN73" s="136"/>
      <c r="HO73" s="136"/>
      <c r="HP73" s="136"/>
      <c r="HQ73" s="136"/>
      <c r="HR73" s="136"/>
      <c r="HS73" s="136"/>
      <c r="HT73" s="136"/>
      <c r="HU73" s="136"/>
      <c r="HV73" s="136"/>
      <c r="HW73" s="136"/>
      <c r="HX73" s="136"/>
      <c r="HY73" s="136"/>
      <c r="HZ73" s="136"/>
      <c r="IA73" s="136"/>
      <c r="IB73" s="136"/>
      <c r="IC73" s="136"/>
      <c r="ID73" s="136"/>
      <c r="IE73" s="136"/>
      <c r="IF73" s="136"/>
      <c r="IG73" s="136"/>
      <c r="IH73" s="136"/>
      <c r="II73" s="136"/>
      <c r="IJ73" s="136"/>
      <c r="IK73" s="136"/>
      <c r="IL73" s="136"/>
      <c r="IM73" s="136"/>
      <c r="IN73" s="136"/>
      <c r="IO73" s="136"/>
      <c r="IP73" s="136"/>
      <c r="IQ73" s="136"/>
      <c r="IR73" s="136"/>
      <c r="IS73" s="136"/>
      <c r="IT73" s="136"/>
      <c r="IU73" s="136"/>
      <c r="IV73" s="136"/>
    </row>
    <row r="74" spans="1:256" ht="1.95" customHeight="1" x14ac:dyDescent="0.25">
      <c r="A74" s="60"/>
      <c r="B74" s="6"/>
      <c r="C74" s="6"/>
      <c r="D74" s="6"/>
      <c r="E74" s="6"/>
      <c r="F74" s="6"/>
      <c r="G74" s="6"/>
      <c r="H74" s="6"/>
      <c r="I74" s="6"/>
      <c r="J74" s="6"/>
      <c r="K74" s="6"/>
      <c r="L74" s="6"/>
      <c r="M74" s="6"/>
      <c r="N74" s="6"/>
      <c r="O74" s="6"/>
      <c r="P74" s="6"/>
      <c r="Q74" s="61"/>
      <c r="R74" s="7"/>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row>
    <row r="75" spans="1:256" ht="17.399999999999999" x14ac:dyDescent="0.3">
      <c r="A75" s="207" t="s">
        <v>80</v>
      </c>
      <c r="B75" s="208"/>
      <c r="C75" s="208"/>
      <c r="D75" s="208"/>
      <c r="E75" s="208"/>
      <c r="F75" s="215"/>
      <c r="G75" s="215"/>
      <c r="H75" s="215"/>
      <c r="I75" s="138"/>
      <c r="J75" s="216" t="s">
        <v>81</v>
      </c>
      <c r="K75" s="216"/>
      <c r="L75" s="216"/>
      <c r="M75" s="216"/>
      <c r="N75" s="225" t="e">
        <f>H79/E79</f>
        <v>#DIV/0!</v>
      </c>
      <c r="O75" s="226"/>
      <c r="P75" s="226"/>
      <c r="Q75" s="65"/>
      <c r="R75" s="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6"/>
      <c r="HA75" s="136"/>
      <c r="HB75" s="136"/>
      <c r="HC75" s="136"/>
      <c r="HD75" s="136"/>
      <c r="HE75" s="136"/>
      <c r="HF75" s="136"/>
      <c r="HG75" s="136"/>
      <c r="HH75" s="136"/>
      <c r="HI75" s="136"/>
      <c r="HJ75" s="136"/>
      <c r="HK75" s="136"/>
      <c r="HL75" s="136"/>
      <c r="HM75" s="136"/>
      <c r="HN75" s="136"/>
      <c r="HO75" s="136"/>
      <c r="HP75" s="136"/>
      <c r="HQ75" s="136"/>
      <c r="HR75" s="136"/>
      <c r="HS75" s="136"/>
      <c r="HT75" s="136"/>
      <c r="HU75" s="136"/>
      <c r="HV75" s="136"/>
      <c r="HW75" s="136"/>
      <c r="HX75" s="136"/>
      <c r="HY75" s="136"/>
      <c r="HZ75" s="136"/>
      <c r="IA75" s="136"/>
      <c r="IB75" s="136"/>
      <c r="IC75" s="136"/>
      <c r="ID75" s="136"/>
      <c r="IE75" s="136"/>
      <c r="IF75" s="136"/>
      <c r="IG75" s="136"/>
      <c r="IH75" s="136"/>
      <c r="II75" s="136"/>
      <c r="IJ75" s="136"/>
      <c r="IK75" s="136"/>
      <c r="IL75" s="136"/>
      <c r="IM75" s="136"/>
      <c r="IN75" s="136"/>
      <c r="IO75" s="136"/>
      <c r="IP75" s="136"/>
      <c r="IQ75" s="136"/>
      <c r="IR75" s="136"/>
      <c r="IS75" s="136"/>
      <c r="IT75" s="136"/>
      <c r="IU75" s="136"/>
      <c r="IV75" s="136"/>
    </row>
    <row r="76" spans="1:256" ht="1.95" customHeight="1" x14ac:dyDescent="0.25">
      <c r="A76" s="66"/>
      <c r="B76" s="67"/>
      <c r="C76" s="67"/>
      <c r="D76" s="67"/>
      <c r="E76" s="67"/>
      <c r="F76" s="67"/>
      <c r="G76" s="67"/>
      <c r="H76" s="67"/>
      <c r="I76" s="67"/>
      <c r="J76" s="67"/>
      <c r="K76" s="67"/>
      <c r="L76" s="67"/>
      <c r="M76" s="67"/>
      <c r="N76" s="67"/>
      <c r="O76" s="67"/>
      <c r="P76" s="67"/>
      <c r="Q76" s="68"/>
      <c r="R76" s="7"/>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row>
    <row r="77" spans="1:256" ht="7.2" customHeight="1" x14ac:dyDescent="0.25">
      <c r="A77" s="124"/>
      <c r="B77" s="124"/>
      <c r="C77" s="124"/>
      <c r="D77" s="124"/>
      <c r="E77" s="124"/>
      <c r="F77" s="124"/>
      <c r="G77" s="124"/>
      <c r="H77" s="124"/>
      <c r="I77" s="124"/>
      <c r="J77" s="124"/>
      <c r="K77" s="124"/>
      <c r="L77" s="124"/>
      <c r="M77" s="124"/>
      <c r="N77" s="124"/>
      <c r="O77" s="124"/>
      <c r="P77" s="124"/>
      <c r="Q77" s="124"/>
      <c r="R77" s="11"/>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ht="16.2" customHeight="1" x14ac:dyDescent="0.25">
      <c r="A78" s="10" t="s">
        <v>5</v>
      </c>
      <c r="B78" s="209" t="s">
        <v>82</v>
      </c>
      <c r="C78" s="209"/>
      <c r="D78" s="209"/>
      <c r="E78" s="209"/>
      <c r="F78" s="209"/>
      <c r="G78" s="209"/>
      <c r="H78" s="209"/>
      <c r="I78" s="209"/>
      <c r="J78" s="209"/>
      <c r="K78" s="209"/>
      <c r="L78" s="209"/>
      <c r="M78" s="209"/>
      <c r="N78" s="209"/>
      <c r="O78" s="209"/>
      <c r="P78" s="209"/>
      <c r="Q78" s="210"/>
      <c r="R78" s="11"/>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ht="15" x14ac:dyDescent="0.25">
      <c r="A79" s="15"/>
      <c r="B79" s="124" t="s">
        <v>7</v>
      </c>
      <c r="C79" s="87"/>
      <c r="D79" s="124"/>
      <c r="E79" s="211"/>
      <c r="F79" s="211"/>
      <c r="G79" s="114" t="s">
        <v>44</v>
      </c>
      <c r="H79" s="212"/>
      <c r="I79" s="212"/>
      <c r="J79" s="212"/>
      <c r="K79" s="213"/>
      <c r="L79" s="156" t="s">
        <v>9</v>
      </c>
      <c r="M79" s="157"/>
      <c r="N79" s="194">
        <f>E79+H79</f>
        <v>0</v>
      </c>
      <c r="O79" s="194"/>
      <c r="P79" s="194"/>
      <c r="Q79" s="16"/>
      <c r="R79" s="11"/>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ht="15" x14ac:dyDescent="0.25">
      <c r="A80" s="15"/>
      <c r="B80" s="124"/>
      <c r="C80" s="121"/>
      <c r="D80" s="124"/>
      <c r="E80" s="199" t="s">
        <v>83</v>
      </c>
      <c r="F80" s="199"/>
      <c r="G80" s="116"/>
      <c r="H80" s="200" t="s">
        <v>84</v>
      </c>
      <c r="I80" s="200"/>
      <c r="J80" s="200"/>
      <c r="K80" s="201"/>
      <c r="L80" s="17"/>
      <c r="M80" s="116"/>
      <c r="N80" s="18"/>
      <c r="O80" s="18"/>
      <c r="P80" s="18"/>
      <c r="Q80" s="16"/>
      <c r="R80" s="11"/>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ht="15" x14ac:dyDescent="0.25">
      <c r="A81" s="15"/>
      <c r="B81" s="124" t="s">
        <v>7</v>
      </c>
      <c r="C81" s="72">
        <f>C79</f>
        <v>0</v>
      </c>
      <c r="D81" s="124"/>
      <c r="E81" s="176">
        <f>E79</f>
        <v>0</v>
      </c>
      <c r="F81" s="176"/>
      <c r="G81" s="114" t="s">
        <v>8</v>
      </c>
      <c r="H81" s="204"/>
      <c r="I81" s="204"/>
      <c r="J81" s="204"/>
      <c r="K81" s="205"/>
      <c r="L81" s="156" t="s">
        <v>9</v>
      </c>
      <c r="M81" s="157"/>
      <c r="N81" s="194">
        <f>E81*(100%+H81)</f>
        <v>0</v>
      </c>
      <c r="O81" s="194"/>
      <c r="P81" s="194"/>
      <c r="Q81" s="16"/>
      <c r="R81" s="11"/>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ht="11.4" customHeight="1" x14ac:dyDescent="0.25">
      <c r="A82" s="15"/>
      <c r="B82" s="124"/>
      <c r="C82" s="121"/>
      <c r="D82" s="124"/>
      <c r="E82" s="199" t="s">
        <v>83</v>
      </c>
      <c r="F82" s="199"/>
      <c r="G82" s="116"/>
      <c r="H82" s="200" t="s">
        <v>85</v>
      </c>
      <c r="I82" s="200"/>
      <c r="J82" s="200"/>
      <c r="K82" s="201"/>
      <c r="L82" s="17"/>
      <c r="M82" s="116"/>
      <c r="N82" s="18"/>
      <c r="O82" s="18"/>
      <c r="P82" s="18"/>
      <c r="Q82" s="16"/>
      <c r="R82" s="11"/>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ht="15" x14ac:dyDescent="0.25">
      <c r="A83" s="15" t="s">
        <v>86</v>
      </c>
      <c r="B83" s="171" t="s">
        <v>87</v>
      </c>
      <c r="C83" s="171"/>
      <c r="D83" s="171"/>
      <c r="E83" s="171"/>
      <c r="F83" s="171"/>
      <c r="G83" s="171"/>
      <c r="H83" s="171"/>
      <c r="I83" s="171"/>
      <c r="J83" s="171"/>
      <c r="K83" s="171"/>
      <c r="L83" s="156" t="s">
        <v>9</v>
      </c>
      <c r="M83" s="157"/>
      <c r="N83" s="202">
        <f>N10</f>
        <v>0</v>
      </c>
      <c r="O83" s="203"/>
      <c r="P83" s="203"/>
      <c r="Q83" s="16"/>
      <c r="R83" s="11"/>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ht="15" x14ac:dyDescent="0.25">
      <c r="A84" s="15" t="s">
        <v>17</v>
      </c>
      <c r="B84" s="171" t="s">
        <v>88</v>
      </c>
      <c r="C84" s="171"/>
      <c r="D84" s="171"/>
      <c r="E84" s="171"/>
      <c r="F84" s="171"/>
      <c r="G84" s="171"/>
      <c r="H84" s="171"/>
      <c r="I84" s="171"/>
      <c r="J84" s="171"/>
      <c r="K84" s="117"/>
      <c r="L84" s="156" t="s">
        <v>9</v>
      </c>
      <c r="M84" s="157"/>
      <c r="N84" s="194">
        <f>N13</f>
        <v>0</v>
      </c>
      <c r="O84" s="194"/>
      <c r="P84" s="194"/>
      <c r="Q84" s="16"/>
      <c r="R84" s="11"/>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ht="4.95" customHeight="1" x14ac:dyDescent="0.25">
      <c r="A85" s="15"/>
      <c r="B85" s="124"/>
      <c r="C85" s="124"/>
      <c r="D85" s="124"/>
      <c r="E85" s="116"/>
      <c r="F85" s="116"/>
      <c r="G85" s="116"/>
      <c r="H85" s="116"/>
      <c r="I85" s="116"/>
      <c r="J85" s="116"/>
      <c r="K85" s="116"/>
      <c r="L85" s="116"/>
      <c r="M85" s="116"/>
      <c r="N85" s="69"/>
      <c r="O85" s="69"/>
      <c r="P85" s="69"/>
      <c r="Q85" s="16"/>
      <c r="R85" s="7"/>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row>
    <row r="86" spans="1:256" ht="15" x14ac:dyDescent="0.25">
      <c r="A86" s="15" t="s">
        <v>89</v>
      </c>
      <c r="B86" s="171" t="s">
        <v>90</v>
      </c>
      <c r="C86" s="171"/>
      <c r="D86" s="171"/>
      <c r="E86" s="171"/>
      <c r="F86" s="171"/>
      <c r="G86" s="171"/>
      <c r="H86" s="171"/>
      <c r="I86" s="171"/>
      <c r="J86" s="171"/>
      <c r="K86" s="117"/>
      <c r="L86" s="156" t="s">
        <v>9</v>
      </c>
      <c r="M86" s="157"/>
      <c r="N86" s="194">
        <f>(N19)</f>
        <v>0</v>
      </c>
      <c r="O86" s="194"/>
      <c r="P86" s="194"/>
      <c r="Q86" s="16"/>
      <c r="R86" s="11"/>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ht="3" customHeight="1" x14ac:dyDescent="0.25">
      <c r="A87" s="15"/>
      <c r="B87" s="124"/>
      <c r="C87" s="124"/>
      <c r="D87" s="124"/>
      <c r="E87" s="116"/>
      <c r="F87" s="116"/>
      <c r="G87" s="116"/>
      <c r="H87" s="116"/>
      <c r="I87" s="116"/>
      <c r="J87" s="116"/>
      <c r="K87" s="116"/>
      <c r="L87" s="116"/>
      <c r="M87" s="116"/>
      <c r="N87" s="69"/>
      <c r="O87" s="69"/>
      <c r="P87" s="69"/>
      <c r="Q87" s="16"/>
      <c r="R87" s="7"/>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row>
    <row r="88" spans="1:256" ht="13.8" x14ac:dyDescent="0.25">
      <c r="A88" s="15" t="s">
        <v>26</v>
      </c>
      <c r="B88" s="171" t="s">
        <v>91</v>
      </c>
      <c r="C88" s="171"/>
      <c r="D88" s="171"/>
      <c r="E88" s="171"/>
      <c r="F88" s="171"/>
      <c r="G88" s="171"/>
      <c r="H88" s="171"/>
      <c r="I88" s="171"/>
      <c r="J88" s="116"/>
      <c r="K88" s="116"/>
      <c r="L88" s="156" t="s">
        <v>9</v>
      </c>
      <c r="M88" s="157"/>
      <c r="N88" s="194" t="str">
        <f>(N31)</f>
        <v>0</v>
      </c>
      <c r="O88" s="194"/>
      <c r="P88" s="194"/>
      <c r="Q88" s="16"/>
      <c r="R88" s="7"/>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pans="1:256" ht="4.2" customHeight="1" x14ac:dyDescent="0.25">
      <c r="A89" s="15"/>
      <c r="B89" s="124"/>
      <c r="C89" s="124"/>
      <c r="D89" s="124"/>
      <c r="E89" s="116"/>
      <c r="F89" s="116"/>
      <c r="G89" s="116"/>
      <c r="H89" s="116"/>
      <c r="I89" s="116"/>
      <c r="J89" s="116"/>
      <c r="K89" s="116"/>
      <c r="L89" s="116"/>
      <c r="M89" s="116"/>
      <c r="N89" s="69"/>
      <c r="O89" s="69"/>
      <c r="P89" s="69"/>
      <c r="Q89" s="16"/>
      <c r="R89" s="7"/>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row>
    <row r="90" spans="1:256" ht="15" x14ac:dyDescent="0.25">
      <c r="A90" s="15" t="s">
        <v>92</v>
      </c>
      <c r="B90" s="197" t="s">
        <v>93</v>
      </c>
      <c r="C90" s="197"/>
      <c r="D90" s="197"/>
      <c r="E90" s="197"/>
      <c r="F90" s="197"/>
      <c r="G90" s="197"/>
      <c r="H90" s="197"/>
      <c r="I90" s="198" t="s">
        <v>94</v>
      </c>
      <c r="J90" s="198"/>
      <c r="K90" s="198"/>
      <c r="L90" s="156" t="s">
        <v>9</v>
      </c>
      <c r="M90" s="157"/>
      <c r="N90" s="194">
        <f>(MIN(N79:N81)+N83+N84+N86+N88)</f>
        <v>0</v>
      </c>
      <c r="O90" s="194"/>
      <c r="P90" s="194"/>
      <c r="Q90" s="16"/>
      <c r="R90" s="11"/>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ht="4.2" customHeight="1" x14ac:dyDescent="0.25">
      <c r="A91" s="30"/>
      <c r="B91" s="31"/>
      <c r="C91" s="31"/>
      <c r="D91" s="31"/>
      <c r="E91" s="31"/>
      <c r="F91" s="31"/>
      <c r="G91" s="31"/>
      <c r="H91" s="31"/>
      <c r="I91" s="31"/>
      <c r="J91" s="31"/>
      <c r="K91" s="31"/>
      <c r="L91" s="31"/>
      <c r="M91" s="31"/>
      <c r="N91" s="31"/>
      <c r="O91" s="31"/>
      <c r="P91" s="31"/>
      <c r="Q91" s="16"/>
      <c r="R91" s="11"/>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ht="10.95" customHeight="1" x14ac:dyDescent="0.25">
      <c r="A92" s="124"/>
      <c r="B92" s="124"/>
      <c r="C92" s="124"/>
      <c r="D92" s="124"/>
      <c r="E92" s="124"/>
      <c r="F92" s="124"/>
      <c r="G92" s="124"/>
      <c r="H92" s="124"/>
      <c r="I92" s="124"/>
      <c r="J92" s="124"/>
      <c r="K92" s="124"/>
      <c r="L92" s="124"/>
      <c r="M92" s="124"/>
      <c r="N92" s="124"/>
      <c r="O92" s="124"/>
      <c r="P92" s="124"/>
      <c r="Q92" s="44"/>
      <c r="R92" s="11"/>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ht="15" x14ac:dyDescent="0.25">
      <c r="A93" s="37" t="s">
        <v>34</v>
      </c>
      <c r="B93" s="164" t="s">
        <v>95</v>
      </c>
      <c r="C93" s="164"/>
      <c r="D93" s="164"/>
      <c r="E93" s="164"/>
      <c r="F93" s="164"/>
      <c r="G93" s="164"/>
      <c r="H93" s="164"/>
      <c r="I93" s="164"/>
      <c r="J93" s="164"/>
      <c r="K93" s="164"/>
      <c r="L93" s="164"/>
      <c r="M93" s="164"/>
      <c r="N93" s="195"/>
      <c r="O93" s="195"/>
      <c r="P93" s="195"/>
      <c r="Q93" s="38"/>
      <c r="R93" s="11"/>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ht="5.4" customHeight="1" x14ac:dyDescent="0.25">
      <c r="A94" s="15"/>
      <c r="B94" s="117"/>
      <c r="C94" s="117"/>
      <c r="D94" s="117"/>
      <c r="E94" s="117"/>
      <c r="F94" s="117"/>
      <c r="G94" s="117"/>
      <c r="H94" s="117"/>
      <c r="I94" s="117"/>
      <c r="J94" s="117"/>
      <c r="K94" s="117"/>
      <c r="L94" s="117"/>
      <c r="M94" s="117"/>
      <c r="N94" s="124"/>
      <c r="O94" s="124"/>
      <c r="P94" s="124"/>
      <c r="Q94" s="16"/>
      <c r="R94" s="7"/>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row>
    <row r="95" spans="1:256" ht="15" x14ac:dyDescent="0.25">
      <c r="A95" s="15"/>
      <c r="B95" s="176">
        <f>N90</f>
        <v>0</v>
      </c>
      <c r="C95" s="176"/>
      <c r="D95" s="176"/>
      <c r="E95" s="114" t="s">
        <v>44</v>
      </c>
      <c r="F95" s="177"/>
      <c r="G95" s="196"/>
      <c r="H95" s="196"/>
      <c r="I95" s="114"/>
      <c r="J95" s="20"/>
      <c r="K95" s="20"/>
      <c r="L95" s="156" t="s">
        <v>9</v>
      </c>
      <c r="M95" s="157"/>
      <c r="N95" s="173">
        <f>(B95+F95)</f>
        <v>0</v>
      </c>
      <c r="O95" s="173"/>
      <c r="P95" s="173"/>
      <c r="Q95" s="16"/>
      <c r="R95" s="11"/>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x14ac:dyDescent="0.25">
      <c r="A96" s="41"/>
      <c r="B96" s="191" t="s">
        <v>96</v>
      </c>
      <c r="C96" s="191"/>
      <c r="D96" s="191"/>
      <c r="E96" s="42"/>
      <c r="F96" s="169" t="s">
        <v>97</v>
      </c>
      <c r="G96" s="174"/>
      <c r="H96" s="174"/>
      <c r="I96" s="42"/>
      <c r="J96" s="42"/>
      <c r="K96" s="42"/>
      <c r="L96" s="42"/>
      <c r="M96" s="42"/>
      <c r="N96" s="192" t="s">
        <v>98</v>
      </c>
      <c r="O96" s="191"/>
      <c r="P96" s="191"/>
      <c r="Q96" s="43"/>
      <c r="R96" s="23"/>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1:256" ht="8.4" customHeight="1" x14ac:dyDescent="0.25">
      <c r="A97" s="70"/>
      <c r="B97" s="71"/>
      <c r="C97" s="71"/>
      <c r="D97" s="71"/>
      <c r="E97" s="71"/>
      <c r="F97" s="71"/>
      <c r="G97" s="71"/>
      <c r="H97" s="71"/>
      <c r="I97" s="71"/>
      <c r="J97" s="71"/>
      <c r="K97" s="71"/>
      <c r="L97" s="71"/>
      <c r="M97" s="71"/>
      <c r="N97" s="70"/>
      <c r="O97" s="70"/>
      <c r="P97" s="70"/>
      <c r="Q97" s="70"/>
      <c r="R97" s="7"/>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row>
    <row r="98" spans="1:256" ht="5.4" customHeight="1" x14ac:dyDescent="0.25">
      <c r="A98" s="37"/>
      <c r="B98" s="193"/>
      <c r="C98" s="193"/>
      <c r="D98" s="193"/>
      <c r="E98" s="193"/>
      <c r="F98" s="193"/>
      <c r="G98" s="193"/>
      <c r="H98" s="193"/>
      <c r="I98" s="193"/>
      <c r="J98" s="193"/>
      <c r="K98" s="193"/>
      <c r="L98" s="193"/>
      <c r="M98" s="193"/>
      <c r="N98" s="44"/>
      <c r="O98" s="44"/>
      <c r="P98" s="44"/>
      <c r="Q98" s="38"/>
      <c r="R98" s="11"/>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ht="15" x14ac:dyDescent="0.25">
      <c r="A99" s="15" t="s">
        <v>38</v>
      </c>
      <c r="B99" s="171" t="s">
        <v>99</v>
      </c>
      <c r="C99" s="171"/>
      <c r="D99" s="171"/>
      <c r="E99" s="171"/>
      <c r="F99" s="171"/>
      <c r="G99" s="171"/>
      <c r="H99" s="171"/>
      <c r="I99" s="171"/>
      <c r="J99" s="171"/>
      <c r="K99" s="171"/>
      <c r="L99" s="171"/>
      <c r="M99" s="117"/>
      <c r="N99" s="47"/>
      <c r="O99" s="47"/>
      <c r="P99" s="47"/>
      <c r="Q99" s="16"/>
      <c r="R99" s="11"/>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ht="15" x14ac:dyDescent="0.25">
      <c r="A100" s="15"/>
      <c r="B100" s="171" t="s">
        <v>100</v>
      </c>
      <c r="C100" s="171"/>
      <c r="D100" s="171"/>
      <c r="E100" s="171"/>
      <c r="F100" s="171"/>
      <c r="G100" s="171"/>
      <c r="H100" s="171"/>
      <c r="I100" s="171"/>
      <c r="J100" s="171"/>
      <c r="K100" s="117"/>
      <c r="L100" s="156" t="s">
        <v>9</v>
      </c>
      <c r="M100" s="157"/>
      <c r="N100" s="177"/>
      <c r="O100" s="177"/>
      <c r="P100" s="177"/>
      <c r="Q100" s="16"/>
      <c r="R100" s="11"/>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ht="4.95" customHeight="1" x14ac:dyDescent="0.25">
      <c r="A101" s="30"/>
      <c r="B101" s="190"/>
      <c r="C101" s="190"/>
      <c r="D101" s="190"/>
      <c r="E101" s="190"/>
      <c r="F101" s="190"/>
      <c r="G101" s="190"/>
      <c r="H101" s="190"/>
      <c r="I101" s="190"/>
      <c r="J101" s="190"/>
      <c r="K101" s="190"/>
      <c r="L101" s="190"/>
      <c r="M101" s="190"/>
      <c r="N101" s="72"/>
      <c r="O101" s="72"/>
      <c r="P101" s="72"/>
      <c r="Q101" s="32"/>
      <c r="R101" s="7"/>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pans="1:256" ht="9" customHeight="1" x14ac:dyDescent="0.25">
      <c r="A102" s="124"/>
      <c r="B102" s="187"/>
      <c r="C102" s="187"/>
      <c r="D102" s="187"/>
      <c r="E102" s="187"/>
      <c r="F102" s="187"/>
      <c r="G102" s="187"/>
      <c r="H102" s="187"/>
      <c r="I102" s="187"/>
      <c r="J102" s="187"/>
      <c r="K102" s="187"/>
      <c r="L102" s="187"/>
      <c r="M102" s="187"/>
      <c r="N102" s="116"/>
      <c r="O102" s="116"/>
      <c r="P102" s="116"/>
      <c r="Q102" s="124"/>
      <c r="R102" s="7"/>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row>
    <row r="103" spans="1:256" ht="15" x14ac:dyDescent="0.25">
      <c r="A103" s="37" t="s">
        <v>41</v>
      </c>
      <c r="B103" s="164" t="s">
        <v>101</v>
      </c>
      <c r="C103" s="164"/>
      <c r="D103" s="164"/>
      <c r="E103" s="164"/>
      <c r="F103" s="164"/>
      <c r="G103" s="164"/>
      <c r="H103" s="164"/>
      <c r="I103" s="164"/>
      <c r="J103" s="164"/>
      <c r="K103" s="164"/>
      <c r="L103" s="164"/>
      <c r="M103" s="164"/>
      <c r="N103" s="44"/>
      <c r="O103" s="44"/>
      <c r="P103" s="44"/>
      <c r="Q103" s="38"/>
      <c r="R103" s="11"/>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ht="1.95" customHeight="1" x14ac:dyDescent="0.25">
      <c r="A104" s="15"/>
      <c r="B104" s="117"/>
      <c r="C104" s="117"/>
      <c r="D104" s="117"/>
      <c r="E104" s="117"/>
      <c r="F104" s="117"/>
      <c r="G104" s="117"/>
      <c r="H104" s="117"/>
      <c r="I104" s="117"/>
      <c r="J104" s="117"/>
      <c r="K104" s="117"/>
      <c r="L104" s="117"/>
      <c r="M104" s="117"/>
      <c r="N104" s="124"/>
      <c r="O104" s="124"/>
      <c r="P104" s="124"/>
      <c r="Q104" s="16"/>
      <c r="R104" s="7"/>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pans="1:256" ht="15" x14ac:dyDescent="0.25">
      <c r="A105" s="21"/>
      <c r="B105" s="176">
        <f>(N33)</f>
        <v>0</v>
      </c>
      <c r="C105" s="176"/>
      <c r="D105" s="176"/>
      <c r="E105" s="114" t="s">
        <v>44</v>
      </c>
      <c r="F105" s="173">
        <f>F95</f>
        <v>0</v>
      </c>
      <c r="G105" s="183"/>
      <c r="H105" s="183"/>
      <c r="I105" s="114"/>
      <c r="J105" s="20"/>
      <c r="K105" s="20"/>
      <c r="L105" s="156" t="s">
        <v>9</v>
      </c>
      <c r="M105" s="157"/>
      <c r="N105" s="173">
        <f>(B105+F105)</f>
        <v>0</v>
      </c>
      <c r="O105" s="173"/>
      <c r="P105" s="173"/>
      <c r="Q105" s="16"/>
      <c r="R105" s="11"/>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ht="13.8" x14ac:dyDescent="0.25">
      <c r="A106" s="30"/>
      <c r="B106" s="169" t="s">
        <v>102</v>
      </c>
      <c r="C106" s="169"/>
      <c r="D106" s="169"/>
      <c r="E106" s="42"/>
      <c r="F106" s="169" t="s">
        <v>97</v>
      </c>
      <c r="G106" s="174"/>
      <c r="H106" s="174"/>
      <c r="I106" s="42"/>
      <c r="J106" s="42"/>
      <c r="K106" s="42"/>
      <c r="L106" s="42"/>
      <c r="M106" s="42"/>
      <c r="N106" s="169" t="s">
        <v>103</v>
      </c>
      <c r="O106" s="169"/>
      <c r="P106" s="169"/>
      <c r="Q106" s="43"/>
      <c r="R106" s="23"/>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1:256" ht="7.95" customHeight="1" x14ac:dyDescent="0.25">
      <c r="A107" s="124"/>
      <c r="B107" s="124"/>
      <c r="C107" s="124"/>
      <c r="D107" s="124"/>
      <c r="E107" s="124"/>
      <c r="F107" s="124"/>
      <c r="G107" s="124"/>
      <c r="H107" s="124"/>
      <c r="I107" s="124"/>
      <c r="J107" s="40"/>
      <c r="K107" s="124"/>
      <c r="L107" s="124"/>
      <c r="M107" s="124"/>
      <c r="N107" s="124"/>
      <c r="O107" s="124"/>
      <c r="P107" s="124"/>
      <c r="Q107" s="124"/>
      <c r="R107" s="7"/>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row>
    <row r="108" spans="1:256" ht="15" x14ac:dyDescent="0.25">
      <c r="A108" s="37" t="s">
        <v>53</v>
      </c>
      <c r="B108" s="164" t="s">
        <v>104</v>
      </c>
      <c r="C108" s="175"/>
      <c r="D108" s="175"/>
      <c r="E108" s="175"/>
      <c r="F108" s="175"/>
      <c r="G108" s="175"/>
      <c r="H108" s="175"/>
      <c r="I108" s="175"/>
      <c r="J108" s="175"/>
      <c r="K108" s="175"/>
      <c r="L108" s="175"/>
      <c r="M108" s="175"/>
      <c r="N108" s="175"/>
      <c r="O108" s="44"/>
      <c r="P108" s="44"/>
      <c r="Q108" s="38"/>
      <c r="R108" s="11"/>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ht="3.6" customHeight="1" x14ac:dyDescent="0.25">
      <c r="A109" s="15"/>
      <c r="B109" s="117"/>
      <c r="C109" s="117"/>
      <c r="D109" s="117"/>
      <c r="E109" s="117"/>
      <c r="F109" s="117"/>
      <c r="G109" s="117"/>
      <c r="H109" s="117"/>
      <c r="I109" s="117"/>
      <c r="J109" s="117"/>
      <c r="K109" s="117"/>
      <c r="L109" s="117"/>
      <c r="M109" s="117"/>
      <c r="N109" s="124"/>
      <c r="O109" s="124"/>
      <c r="P109" s="124"/>
      <c r="Q109" s="16"/>
      <c r="R109" s="7"/>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row>
    <row r="110" spans="1:256" ht="15" x14ac:dyDescent="0.25">
      <c r="A110" s="21"/>
      <c r="B110" s="176">
        <f>MIN(N95:N100:N105)</f>
        <v>0</v>
      </c>
      <c r="C110" s="176"/>
      <c r="D110" s="176"/>
      <c r="E110" s="114" t="s">
        <v>105</v>
      </c>
      <c r="F110" s="177"/>
      <c r="G110" s="177"/>
      <c r="H110" s="177"/>
      <c r="I110" s="114"/>
      <c r="J110" s="20"/>
      <c r="K110" s="20"/>
      <c r="L110" s="156" t="s">
        <v>9</v>
      </c>
      <c r="M110" s="156"/>
      <c r="N110" s="173">
        <f>(B110-F110)</f>
        <v>0</v>
      </c>
      <c r="O110" s="173"/>
      <c r="P110" s="173"/>
      <c r="Q110" s="73"/>
      <c r="R110" s="74"/>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ht="13.8" x14ac:dyDescent="0.25">
      <c r="A111" s="30"/>
      <c r="B111" s="169" t="s">
        <v>106</v>
      </c>
      <c r="C111" s="169"/>
      <c r="D111" s="169"/>
      <c r="E111" s="42"/>
      <c r="F111" s="169" t="s">
        <v>107</v>
      </c>
      <c r="G111" s="169"/>
      <c r="H111" s="169"/>
      <c r="I111" s="42"/>
      <c r="J111" s="42"/>
      <c r="K111" s="42"/>
      <c r="L111" s="42"/>
      <c r="M111" s="42"/>
      <c r="N111" s="169" t="s">
        <v>103</v>
      </c>
      <c r="O111" s="169"/>
      <c r="P111" s="169"/>
      <c r="Q111" s="43"/>
      <c r="R111" s="23"/>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1:256" ht="9" customHeight="1" x14ac:dyDescent="0.25">
      <c r="A112" s="124"/>
      <c r="B112" s="116"/>
      <c r="C112" s="116"/>
      <c r="D112" s="116"/>
      <c r="E112" s="116"/>
      <c r="F112" s="116"/>
      <c r="G112" s="116"/>
      <c r="H112" s="116"/>
      <c r="I112" s="116"/>
      <c r="J112" s="116"/>
      <c r="K112" s="116"/>
      <c r="L112" s="116"/>
      <c r="M112" s="116"/>
      <c r="N112" s="124"/>
      <c r="O112" s="124"/>
      <c r="P112" s="124"/>
      <c r="Q112" s="124"/>
      <c r="R112" s="7"/>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row>
    <row r="113" spans="1:256" ht="4.95" hidden="1" customHeight="1" x14ac:dyDescent="0.25">
      <c r="A113" s="124"/>
      <c r="B113" s="170"/>
      <c r="C113" s="170"/>
      <c r="D113" s="170"/>
      <c r="E113" s="170"/>
      <c r="F113" s="170"/>
      <c r="G113" s="170"/>
      <c r="H113" s="170"/>
      <c r="I113" s="170"/>
      <c r="J113" s="170"/>
      <c r="K113" s="170"/>
      <c r="L113" s="170"/>
      <c r="M113" s="170"/>
      <c r="N113" s="124"/>
      <c r="O113" s="124"/>
      <c r="P113" s="124"/>
      <c r="Q113" s="124"/>
      <c r="R113" s="11"/>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ht="4.95" customHeight="1" x14ac:dyDescent="0.25">
      <c r="A114" s="88"/>
      <c r="B114" s="44"/>
      <c r="C114" s="123"/>
      <c r="D114" s="123"/>
      <c r="E114" s="123"/>
      <c r="F114" s="123"/>
      <c r="G114" s="123"/>
      <c r="H114" s="123"/>
      <c r="I114" s="123"/>
      <c r="J114" s="123"/>
      <c r="K114" s="123"/>
      <c r="L114" s="123"/>
      <c r="M114" s="123"/>
      <c r="N114" s="44"/>
      <c r="O114" s="44"/>
      <c r="P114" s="44"/>
      <c r="Q114" s="38"/>
      <c r="R114" s="11"/>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ht="15" x14ac:dyDescent="0.25">
      <c r="A115" s="15" t="s">
        <v>108</v>
      </c>
      <c r="B115" s="171" t="s">
        <v>109</v>
      </c>
      <c r="C115" s="172"/>
      <c r="D115" s="172"/>
      <c r="E115" s="172"/>
      <c r="F115" s="172"/>
      <c r="G115" s="172"/>
      <c r="H115" s="172"/>
      <c r="I115" s="172"/>
      <c r="J115" s="172"/>
      <c r="K115" s="139"/>
      <c r="L115" s="156" t="s">
        <v>9</v>
      </c>
      <c r="M115" s="157"/>
      <c r="N115" s="173">
        <f>N40</f>
        <v>0</v>
      </c>
      <c r="O115" s="173"/>
      <c r="P115" s="173"/>
      <c r="Q115" s="16"/>
      <c r="R115" s="11"/>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ht="4.95" customHeight="1" x14ac:dyDescent="0.25">
      <c r="A116" s="75"/>
      <c r="B116" s="31"/>
      <c r="C116" s="31"/>
      <c r="D116" s="31"/>
      <c r="E116" s="31"/>
      <c r="F116" s="31"/>
      <c r="G116" s="31"/>
      <c r="H116" s="31"/>
      <c r="I116" s="31"/>
      <c r="J116" s="31"/>
      <c r="K116" s="31"/>
      <c r="L116" s="31"/>
      <c r="M116" s="31"/>
      <c r="N116" s="31"/>
      <c r="O116" s="31"/>
      <c r="P116" s="31"/>
      <c r="Q116" s="32"/>
      <c r="R116" s="7"/>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row>
    <row r="117" spans="1:256" ht="8.4" customHeight="1" x14ac:dyDescent="0.25">
      <c r="A117" s="117"/>
      <c r="B117" s="124"/>
      <c r="C117" s="124"/>
      <c r="D117" s="124"/>
      <c r="E117" s="116"/>
      <c r="F117" s="116"/>
      <c r="G117" s="116"/>
      <c r="H117" s="116"/>
      <c r="I117" s="116"/>
      <c r="J117" s="116"/>
      <c r="K117" s="116"/>
      <c r="L117" s="116"/>
      <c r="M117" s="116"/>
      <c r="N117" s="45"/>
      <c r="O117" s="45"/>
      <c r="P117" s="45"/>
      <c r="Q117" s="124"/>
      <c r="R117" s="7"/>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row>
    <row r="118" spans="1:256" ht="15" x14ac:dyDescent="0.25">
      <c r="A118" s="102" t="s">
        <v>57</v>
      </c>
      <c r="B118" s="164" t="s">
        <v>110</v>
      </c>
      <c r="C118" s="164"/>
      <c r="D118" s="164"/>
      <c r="E118" s="164"/>
      <c r="F118" s="164"/>
      <c r="G118" s="164"/>
      <c r="H118" s="164"/>
      <c r="I118" s="164"/>
      <c r="J118" s="164"/>
      <c r="K118" s="164"/>
      <c r="L118" s="164"/>
      <c r="M118" s="164"/>
      <c r="N118" s="165">
        <f>MIN(N110:N115)</f>
        <v>0</v>
      </c>
      <c r="O118" s="165"/>
      <c r="P118" s="166"/>
      <c r="Q118" s="76"/>
      <c r="R118" s="11"/>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ht="15" x14ac:dyDescent="0.25">
      <c r="A119" s="126" t="s">
        <v>111</v>
      </c>
      <c r="B119" s="187" t="s">
        <v>112</v>
      </c>
      <c r="C119" s="172"/>
      <c r="D119" s="188" t="s">
        <v>113</v>
      </c>
      <c r="E119" s="188"/>
      <c r="F119" s="150"/>
      <c r="G119" s="117"/>
      <c r="H119" s="117"/>
      <c r="I119" s="117"/>
      <c r="J119" s="117"/>
      <c r="K119" s="117"/>
      <c r="L119" s="117"/>
      <c r="M119" s="117"/>
      <c r="N119" s="12"/>
      <c r="O119" s="12"/>
      <c r="P119" s="12"/>
      <c r="Q119" s="27"/>
      <c r="R119" s="11"/>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ht="15" x14ac:dyDescent="0.25">
      <c r="A120" s="126"/>
      <c r="B120" s="122"/>
      <c r="C120" s="139"/>
      <c r="D120" s="189" t="s">
        <v>114</v>
      </c>
      <c r="E120" s="189"/>
      <c r="F120" s="189"/>
      <c r="G120" s="189"/>
      <c r="H120" s="189"/>
      <c r="I120" s="189"/>
      <c r="J120" s="150"/>
      <c r="K120" s="117"/>
      <c r="L120" s="117"/>
      <c r="M120" s="117"/>
      <c r="N120" s="12"/>
      <c r="O120" s="12"/>
      <c r="P120" s="12"/>
      <c r="Q120" s="27"/>
      <c r="R120" s="11"/>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ht="15" x14ac:dyDescent="0.25">
      <c r="A121" s="126"/>
      <c r="B121" s="154" t="s">
        <v>115</v>
      </c>
      <c r="C121" s="155"/>
      <c r="D121" s="155"/>
      <c r="E121" s="155"/>
      <c r="F121" s="155"/>
      <c r="G121" s="155"/>
      <c r="H121" s="155"/>
      <c r="I121" s="155"/>
      <c r="J121" s="155"/>
      <c r="K121" s="117"/>
      <c r="L121" s="117"/>
      <c r="M121" s="117"/>
      <c r="N121" s="167"/>
      <c r="O121" s="167"/>
      <c r="P121" s="168"/>
      <c r="Q121" s="27"/>
      <c r="R121" s="11"/>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ht="15" x14ac:dyDescent="0.25">
      <c r="A122" s="15"/>
      <c r="B122" s="154" t="s">
        <v>116</v>
      </c>
      <c r="C122" s="155"/>
      <c r="D122" s="155"/>
      <c r="E122" s="155"/>
      <c r="F122" s="155"/>
      <c r="G122" s="155"/>
      <c r="H122" s="155"/>
      <c r="I122" s="155"/>
      <c r="J122" s="155"/>
      <c r="K122" s="117"/>
      <c r="L122" s="156"/>
      <c r="M122" s="157"/>
      <c r="N122" s="158"/>
      <c r="O122" s="158"/>
      <c r="P122" s="159"/>
      <c r="Q122" s="27"/>
      <c r="R122" s="11"/>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ht="15" x14ac:dyDescent="0.25">
      <c r="A123" s="103" t="s">
        <v>117</v>
      </c>
      <c r="B123" s="160" t="s">
        <v>118</v>
      </c>
      <c r="C123" s="161"/>
      <c r="D123" s="161"/>
      <c r="E123" s="161"/>
      <c r="F123" s="161"/>
      <c r="G123" s="161"/>
      <c r="H123" s="161"/>
      <c r="I123" s="161"/>
      <c r="J123" s="161"/>
      <c r="K123" s="113"/>
      <c r="L123" s="113"/>
      <c r="M123" s="113"/>
      <c r="N123" s="162">
        <f>(N118-N121+N122)</f>
        <v>0</v>
      </c>
      <c r="O123" s="162"/>
      <c r="P123" s="162"/>
      <c r="Q123" s="27"/>
      <c r="R123" s="11"/>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ht="7.95" customHeight="1" x14ac:dyDescent="0.25">
      <c r="A124" s="41"/>
      <c r="B124" s="31"/>
      <c r="C124" s="31"/>
      <c r="D124" s="31"/>
      <c r="E124" s="72"/>
      <c r="F124" s="72"/>
      <c r="G124" s="72"/>
      <c r="H124" s="72"/>
      <c r="I124" s="72"/>
      <c r="J124" s="72"/>
      <c r="K124" s="72"/>
      <c r="L124" s="72"/>
      <c r="M124" s="72"/>
      <c r="N124" s="89"/>
      <c r="O124" s="89"/>
      <c r="P124" s="89"/>
      <c r="Q124" s="32"/>
      <c r="R124" s="7"/>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pans="1:256" ht="10.95" customHeight="1" x14ac:dyDescent="0.25">
      <c r="A125" s="124"/>
      <c r="B125" s="124"/>
      <c r="C125" s="124"/>
      <c r="D125" s="124"/>
      <c r="E125" s="124"/>
      <c r="F125" s="124"/>
      <c r="G125" s="124"/>
      <c r="H125" s="124"/>
      <c r="I125" s="124"/>
      <c r="J125" s="124"/>
      <c r="K125" s="124"/>
      <c r="L125" s="124"/>
      <c r="M125" s="124"/>
      <c r="N125" s="124"/>
      <c r="O125" s="124"/>
      <c r="P125" s="124"/>
      <c r="Q125" s="124"/>
      <c r="R125" s="7"/>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row>
    <row r="126" spans="1:256" ht="15" x14ac:dyDescent="0.25">
      <c r="A126" s="104" t="s">
        <v>119</v>
      </c>
      <c r="B126" s="163" t="s">
        <v>120</v>
      </c>
      <c r="C126" s="163"/>
      <c r="D126" s="163"/>
      <c r="E126" s="163"/>
      <c r="F126" s="163"/>
      <c r="G126" s="163"/>
      <c r="H126" s="163"/>
      <c r="I126" s="163"/>
      <c r="J126" s="163"/>
      <c r="K126" s="163"/>
      <c r="L126" s="163"/>
      <c r="M126" s="163"/>
      <c r="N126" s="163"/>
      <c r="O126" s="77"/>
      <c r="P126" s="77"/>
      <c r="Q126" s="38"/>
      <c r="R126" s="11"/>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x14ac:dyDescent="0.25">
      <c r="A127" s="78"/>
      <c r="B127" s="107" t="s">
        <v>121</v>
      </c>
      <c r="C127" s="107"/>
      <c r="D127" s="107"/>
      <c r="E127" s="107"/>
      <c r="F127" s="107"/>
      <c r="G127" s="108"/>
      <c r="H127" s="108"/>
      <c r="I127" s="108"/>
      <c r="J127" s="108"/>
      <c r="K127" s="108"/>
      <c r="L127" s="108"/>
      <c r="M127" s="108"/>
      <c r="N127" s="108"/>
      <c r="O127" s="109"/>
      <c r="P127" s="109"/>
      <c r="Q127" s="110"/>
      <c r="R127" s="1"/>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row>
    <row r="128" spans="1:256" ht="15" x14ac:dyDescent="0.25">
      <c r="A128" s="78"/>
      <c r="B128" s="173">
        <f>MIN(N115,N118)</f>
        <v>0</v>
      </c>
      <c r="C128" s="173"/>
      <c r="D128" s="183"/>
      <c r="E128" s="114" t="s">
        <v>14</v>
      </c>
      <c r="F128" s="180">
        <f>SUM(N51)</f>
        <v>0</v>
      </c>
      <c r="G128" s="180"/>
      <c r="H128" s="180"/>
      <c r="I128" s="28" t="s">
        <v>8</v>
      </c>
      <c r="J128" s="19">
        <v>1000</v>
      </c>
      <c r="K128" s="20"/>
      <c r="L128" s="156" t="s">
        <v>9</v>
      </c>
      <c r="M128" s="184"/>
      <c r="N128" s="181" t="e">
        <f>SUM(B128/F128*J128)</f>
        <v>#DIV/0!</v>
      </c>
      <c r="O128" s="181"/>
      <c r="P128" s="181"/>
      <c r="Q128" s="16"/>
      <c r="R128" s="11"/>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ht="13.95" customHeight="1" x14ac:dyDescent="0.25">
      <c r="A129" s="78"/>
      <c r="B129" s="185" t="s">
        <v>122</v>
      </c>
      <c r="C129" s="185"/>
      <c r="D129" s="185"/>
      <c r="E129" s="40"/>
      <c r="F129" s="22" t="s">
        <v>123</v>
      </c>
      <c r="G129" s="22"/>
      <c r="H129" s="22"/>
      <c r="I129" s="111"/>
      <c r="J129" s="20"/>
      <c r="K129" s="20"/>
      <c r="L129" s="114"/>
      <c r="M129" s="120"/>
      <c r="N129" s="186" t="s">
        <v>124</v>
      </c>
      <c r="O129" s="186"/>
      <c r="P129" s="186"/>
      <c r="Q129" s="16"/>
      <c r="R129" s="11"/>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ht="7.5" hidden="1" customHeight="1" x14ac:dyDescent="0.25">
      <c r="A130" s="79"/>
      <c r="B130" s="115"/>
      <c r="C130" s="115"/>
      <c r="D130" s="115"/>
      <c r="E130" s="127"/>
      <c r="F130" s="115"/>
      <c r="G130" s="115"/>
      <c r="H130" s="115"/>
      <c r="I130" s="80"/>
      <c r="J130" s="19"/>
      <c r="K130" s="19"/>
      <c r="L130" s="127"/>
      <c r="M130" s="81"/>
      <c r="N130" s="119"/>
      <c r="O130" s="119"/>
      <c r="P130" s="119"/>
      <c r="Q130" s="32"/>
      <c r="R130" s="11"/>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ht="9.6" customHeight="1" x14ac:dyDescent="0.25">
      <c r="A131" s="13"/>
      <c r="B131" s="13"/>
      <c r="C131" s="13"/>
      <c r="D131" s="13"/>
      <c r="E131" s="13"/>
      <c r="F131" s="13"/>
      <c r="G131" s="13"/>
      <c r="H131" s="13"/>
      <c r="I131" s="13"/>
      <c r="J131" s="13"/>
      <c r="K131" s="13"/>
      <c r="L131" s="13"/>
      <c r="M131" s="13"/>
      <c r="N131" s="13"/>
      <c r="O131" s="13"/>
      <c r="P131" s="13"/>
      <c r="Q131" s="124"/>
      <c r="R131" s="11"/>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ht="15" x14ac:dyDescent="0.25">
      <c r="A132" s="143" t="s">
        <v>125</v>
      </c>
      <c r="B132" s="178" t="s">
        <v>126</v>
      </c>
      <c r="C132" s="175"/>
      <c r="D132" s="175"/>
      <c r="E132" s="175"/>
      <c r="F132" s="175"/>
      <c r="G132" s="175"/>
      <c r="H132" s="175"/>
      <c r="I132" s="175"/>
      <c r="J132" s="175"/>
      <c r="K132" s="175"/>
      <c r="L132" s="175"/>
      <c r="M132" s="175"/>
      <c r="N132" s="175"/>
      <c r="O132" s="175"/>
      <c r="P132" s="175"/>
      <c r="Q132" s="179"/>
      <c r="R132" s="11"/>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ht="15" x14ac:dyDescent="0.25">
      <c r="A133" s="82"/>
      <c r="B133" s="124" t="s">
        <v>127</v>
      </c>
      <c r="C133" s="117"/>
      <c r="D133" s="117"/>
      <c r="E133" s="117"/>
      <c r="F133" s="117"/>
      <c r="G133" s="117"/>
      <c r="H133" s="117"/>
      <c r="I133" s="117"/>
      <c r="J133" s="117"/>
      <c r="K133" s="117"/>
      <c r="L133" s="117"/>
      <c r="M133" s="117"/>
      <c r="N133" s="117"/>
      <c r="O133" s="124"/>
      <c r="P133" s="124"/>
      <c r="Q133" s="16"/>
      <c r="R133" s="11"/>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ht="15" x14ac:dyDescent="0.25">
      <c r="A134" s="82"/>
      <c r="B134" s="173">
        <f>IF(AND(J120="No",F119&gt;2023),MIN(N100,N123),MIN(N115,N123,N100))</f>
        <v>0</v>
      </c>
      <c r="C134" s="173"/>
      <c r="D134" s="173"/>
      <c r="E134" s="114" t="s">
        <v>14</v>
      </c>
      <c r="F134" s="180">
        <f>SUM(N51)</f>
        <v>0</v>
      </c>
      <c r="G134" s="180"/>
      <c r="H134" s="180"/>
      <c r="I134" s="28" t="s">
        <v>8</v>
      </c>
      <c r="J134" s="19">
        <v>1000</v>
      </c>
      <c r="K134" s="20"/>
      <c r="L134" s="114" t="s">
        <v>9</v>
      </c>
      <c r="M134" s="120"/>
      <c r="N134" s="181" t="e">
        <f>SUM(B134/F134*J134)</f>
        <v>#DIV/0!</v>
      </c>
      <c r="O134" s="181"/>
      <c r="P134" s="181"/>
      <c r="Q134" s="83"/>
      <c r="R134" s="11"/>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ht="14.7" customHeight="1" x14ac:dyDescent="0.25">
      <c r="A135" s="144"/>
      <c r="B135" s="169" t="s">
        <v>128</v>
      </c>
      <c r="C135" s="169"/>
      <c r="D135" s="169"/>
      <c r="E135" s="127"/>
      <c r="F135" s="169" t="s">
        <v>129</v>
      </c>
      <c r="G135" s="169"/>
      <c r="H135" s="169"/>
      <c r="I135" s="80"/>
      <c r="J135" s="19"/>
      <c r="K135" s="19"/>
      <c r="L135" s="127"/>
      <c r="M135" s="81"/>
      <c r="N135" s="182" t="s">
        <v>130</v>
      </c>
      <c r="O135" s="182"/>
      <c r="P135" s="182"/>
      <c r="Q135" s="84"/>
      <c r="R135" s="11"/>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ht="17.399999999999999" customHeight="1" x14ac:dyDescent="0.3">
      <c r="A136" s="143" t="s">
        <v>131</v>
      </c>
      <c r="B136" s="272" t="s">
        <v>132</v>
      </c>
      <c r="C136" s="272"/>
      <c r="D136" s="272"/>
      <c r="E136" s="272"/>
      <c r="F136" s="272"/>
      <c r="G136" s="272"/>
      <c r="H136" s="272"/>
      <c r="I136" s="272"/>
      <c r="J136" s="272"/>
      <c r="K136" s="272"/>
      <c r="L136" s="272"/>
      <c r="M136" s="272"/>
      <c r="N136" s="272"/>
      <c r="O136" s="272"/>
      <c r="P136" s="272"/>
      <c r="Q136" s="38"/>
      <c r="R136" s="7"/>
      <c r="S136" s="112"/>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row>
    <row r="137" spans="1:256" ht="17.399999999999999" customHeight="1" x14ac:dyDescent="0.25">
      <c r="A137" s="145" t="s">
        <v>133</v>
      </c>
      <c r="B137" s="289"/>
      <c r="C137" s="289"/>
      <c r="D137" s="289"/>
      <c r="E137" s="289"/>
      <c r="F137" s="94" t="s">
        <v>134</v>
      </c>
      <c r="G137" s="92"/>
      <c r="H137" s="292"/>
      <c r="I137" s="292"/>
      <c r="J137" s="292"/>
      <c r="K137" s="292"/>
      <c r="L137" s="292"/>
      <c r="M137" s="136"/>
      <c r="N137" s="146"/>
      <c r="O137" s="146"/>
      <c r="P137" s="146"/>
      <c r="Q137" s="147"/>
      <c r="R137" s="1"/>
      <c r="S137" s="12"/>
      <c r="T137" s="12"/>
      <c r="U137" s="12"/>
      <c r="V137" s="12"/>
      <c r="W137" s="12"/>
      <c r="X137" s="12"/>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5"/>
      <c r="CY137" s="135"/>
      <c r="CZ137" s="135"/>
      <c r="DA137" s="135"/>
      <c r="DB137" s="135"/>
      <c r="DC137" s="135"/>
      <c r="DD137" s="135"/>
      <c r="DE137" s="135"/>
      <c r="DF137" s="135"/>
      <c r="DG137" s="135"/>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c r="EK137" s="136"/>
      <c r="EL137" s="136"/>
      <c r="EM137" s="136"/>
      <c r="EN137" s="136"/>
      <c r="EO137" s="136"/>
      <c r="EP137" s="136"/>
      <c r="EQ137" s="136"/>
      <c r="ER137" s="136"/>
      <c r="ES137" s="136"/>
      <c r="ET137" s="136"/>
      <c r="EU137" s="136"/>
      <c r="EV137" s="136"/>
      <c r="EW137" s="136"/>
      <c r="EX137" s="136"/>
      <c r="EY137" s="136"/>
      <c r="EZ137" s="136"/>
      <c r="FA137" s="136"/>
      <c r="FB137" s="136"/>
      <c r="FC137" s="136"/>
      <c r="FD137" s="136"/>
      <c r="FE137" s="136"/>
      <c r="FF137" s="136"/>
      <c r="FG137" s="136"/>
      <c r="FH137" s="136"/>
      <c r="FI137" s="136"/>
      <c r="FJ137" s="136"/>
      <c r="FK137" s="136"/>
      <c r="FL137" s="136"/>
      <c r="FM137" s="136"/>
      <c r="FN137" s="136"/>
      <c r="FO137" s="136"/>
      <c r="FP137" s="136"/>
      <c r="FQ137" s="136"/>
      <c r="FR137" s="136"/>
      <c r="FS137" s="136"/>
      <c r="FT137" s="136"/>
      <c r="FU137" s="136"/>
      <c r="FV137" s="136"/>
      <c r="FW137" s="136"/>
      <c r="FX137" s="136"/>
      <c r="FY137" s="136"/>
      <c r="FZ137" s="136"/>
      <c r="GA137" s="136"/>
      <c r="GB137" s="136"/>
      <c r="GC137" s="136"/>
      <c r="GD137" s="136"/>
      <c r="GE137" s="136"/>
      <c r="GF137" s="136"/>
      <c r="GG137" s="136"/>
      <c r="GH137" s="136"/>
      <c r="GI137" s="136"/>
      <c r="GJ137" s="136"/>
      <c r="GK137" s="136"/>
      <c r="GL137" s="136"/>
      <c r="GM137" s="136"/>
      <c r="GN137" s="136"/>
      <c r="GO137" s="136"/>
      <c r="GP137" s="136"/>
      <c r="GQ137" s="136"/>
      <c r="GR137" s="136"/>
      <c r="GS137" s="136"/>
      <c r="GT137" s="136"/>
      <c r="GU137" s="136"/>
      <c r="GV137" s="136"/>
      <c r="GW137" s="136"/>
      <c r="GX137" s="136"/>
      <c r="GY137" s="136"/>
      <c r="GZ137" s="136"/>
      <c r="HA137" s="136"/>
      <c r="HB137" s="136"/>
      <c r="HC137" s="136"/>
      <c r="HD137" s="136"/>
      <c r="HE137" s="136"/>
      <c r="HF137" s="136"/>
      <c r="HG137" s="136"/>
      <c r="HH137" s="136"/>
      <c r="HI137" s="136"/>
      <c r="HJ137" s="136"/>
      <c r="HK137" s="136"/>
      <c r="HL137" s="136"/>
      <c r="HM137" s="136"/>
      <c r="HN137" s="136"/>
      <c r="HO137" s="136"/>
      <c r="HP137" s="136"/>
      <c r="HQ137" s="136"/>
      <c r="HR137" s="136"/>
      <c r="HS137" s="136"/>
      <c r="HT137" s="136"/>
      <c r="HU137" s="136"/>
      <c r="HV137" s="136"/>
      <c r="HW137" s="136"/>
      <c r="HX137" s="136"/>
      <c r="HY137" s="136"/>
      <c r="HZ137" s="136"/>
      <c r="IA137" s="136"/>
      <c r="IB137" s="136"/>
      <c r="IC137" s="136"/>
      <c r="ID137" s="136"/>
      <c r="IE137" s="136"/>
      <c r="IF137" s="136"/>
      <c r="IG137" s="136"/>
      <c r="IH137" s="136"/>
      <c r="II137" s="136"/>
      <c r="IJ137" s="136"/>
      <c r="IK137" s="136"/>
      <c r="IL137" s="136"/>
      <c r="IM137" s="136"/>
      <c r="IN137" s="136"/>
      <c r="IO137" s="136"/>
      <c r="IP137" s="136"/>
      <c r="IQ137" s="136"/>
      <c r="IR137" s="136"/>
      <c r="IS137" s="136"/>
      <c r="IT137" s="136"/>
      <c r="IU137" s="136"/>
      <c r="IV137" s="136"/>
    </row>
    <row r="138" spans="1:256" x14ac:dyDescent="0.25">
      <c r="A138" s="145"/>
      <c r="B138" s="290" t="s">
        <v>135</v>
      </c>
      <c r="C138" s="290"/>
      <c r="D138" s="290"/>
      <c r="E138" s="290"/>
      <c r="F138" s="121"/>
      <c r="G138" s="121"/>
      <c r="H138" s="136" t="s">
        <v>136</v>
      </c>
      <c r="I138" s="22"/>
      <c r="J138" s="93"/>
      <c r="K138" s="93"/>
      <c r="L138" s="136"/>
      <c r="M138" s="136"/>
      <c r="N138" s="274"/>
      <c r="O138" s="274"/>
      <c r="P138" s="274"/>
      <c r="Q138" s="147"/>
      <c r="R138" s="1"/>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5"/>
      <c r="CY138" s="135"/>
      <c r="CZ138" s="135"/>
      <c r="DA138" s="135"/>
      <c r="DB138" s="135"/>
      <c r="DC138" s="135"/>
      <c r="DD138" s="135"/>
      <c r="DE138" s="135"/>
      <c r="DF138" s="135"/>
      <c r="DG138" s="135"/>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c r="EK138" s="136"/>
      <c r="EL138" s="136"/>
      <c r="EM138" s="136"/>
      <c r="EN138" s="136"/>
      <c r="EO138" s="136"/>
      <c r="EP138" s="136"/>
      <c r="EQ138" s="136"/>
      <c r="ER138" s="136"/>
      <c r="ES138" s="136"/>
      <c r="ET138" s="136"/>
      <c r="EU138" s="136"/>
      <c r="EV138" s="136"/>
      <c r="EW138" s="136"/>
      <c r="EX138" s="136"/>
      <c r="EY138" s="136"/>
      <c r="EZ138" s="136"/>
      <c r="FA138" s="136"/>
      <c r="FB138" s="136"/>
      <c r="FC138" s="136"/>
      <c r="FD138" s="136"/>
      <c r="FE138" s="136"/>
      <c r="FF138" s="136"/>
      <c r="FG138" s="136"/>
      <c r="FH138" s="136"/>
      <c r="FI138" s="136"/>
      <c r="FJ138" s="136"/>
      <c r="FK138" s="136"/>
      <c r="FL138" s="136"/>
      <c r="FM138" s="136"/>
      <c r="FN138" s="136"/>
      <c r="FO138" s="136"/>
      <c r="FP138" s="136"/>
      <c r="FQ138" s="136"/>
      <c r="FR138" s="136"/>
      <c r="FS138" s="136"/>
      <c r="FT138" s="136"/>
      <c r="FU138" s="136"/>
      <c r="FV138" s="136"/>
      <c r="FW138" s="136"/>
      <c r="FX138" s="136"/>
      <c r="FY138" s="136"/>
      <c r="FZ138" s="136"/>
      <c r="GA138" s="136"/>
      <c r="GB138" s="136"/>
      <c r="GC138" s="136"/>
      <c r="GD138" s="136"/>
      <c r="GE138" s="136"/>
      <c r="GF138" s="136"/>
      <c r="GG138" s="136"/>
      <c r="GH138" s="136"/>
      <c r="GI138" s="136"/>
      <c r="GJ138" s="136"/>
      <c r="GK138" s="136"/>
      <c r="GL138" s="136"/>
      <c r="GM138" s="136"/>
      <c r="GN138" s="136"/>
      <c r="GO138" s="136"/>
      <c r="GP138" s="136"/>
      <c r="GQ138" s="136"/>
      <c r="GR138" s="136"/>
      <c r="GS138" s="136"/>
      <c r="GT138" s="136"/>
      <c r="GU138" s="136"/>
      <c r="GV138" s="136"/>
      <c r="GW138" s="136"/>
      <c r="GX138" s="136"/>
      <c r="GY138" s="136"/>
      <c r="GZ138" s="136"/>
      <c r="HA138" s="136"/>
      <c r="HB138" s="136"/>
      <c r="HC138" s="136"/>
      <c r="HD138" s="136"/>
      <c r="HE138" s="136"/>
      <c r="HF138" s="136"/>
      <c r="HG138" s="136"/>
      <c r="HH138" s="136"/>
      <c r="HI138" s="136"/>
      <c r="HJ138" s="136"/>
      <c r="HK138" s="136"/>
      <c r="HL138" s="136"/>
      <c r="HM138" s="136"/>
      <c r="HN138" s="136"/>
      <c r="HO138" s="136"/>
      <c r="HP138" s="136"/>
      <c r="HQ138" s="136"/>
      <c r="HR138" s="136"/>
      <c r="HS138" s="136"/>
      <c r="HT138" s="136"/>
      <c r="HU138" s="136"/>
      <c r="HV138" s="136"/>
      <c r="HW138" s="136"/>
      <c r="HX138" s="136"/>
      <c r="HY138" s="136"/>
      <c r="HZ138" s="136"/>
      <c r="IA138" s="136"/>
      <c r="IB138" s="136"/>
      <c r="IC138" s="136"/>
      <c r="ID138" s="136"/>
      <c r="IE138" s="136"/>
      <c r="IF138" s="136"/>
      <c r="IG138" s="136"/>
      <c r="IH138" s="136"/>
      <c r="II138" s="136"/>
      <c r="IJ138" s="136"/>
      <c r="IK138" s="136"/>
      <c r="IL138" s="136"/>
      <c r="IM138" s="136"/>
      <c r="IN138" s="136"/>
      <c r="IO138" s="136"/>
      <c r="IP138" s="136"/>
      <c r="IQ138" s="136"/>
      <c r="IR138" s="136"/>
      <c r="IS138" s="136"/>
      <c r="IT138" s="136"/>
      <c r="IU138" s="136"/>
      <c r="IV138" s="136"/>
    </row>
    <row r="139" spans="1:256" ht="5.4" customHeight="1" x14ac:dyDescent="0.25">
      <c r="A139" s="145"/>
      <c r="B139" s="273"/>
      <c r="C139" s="274"/>
      <c r="D139" s="274"/>
      <c r="E139" s="274"/>
      <c r="F139" s="136"/>
      <c r="G139" s="136"/>
      <c r="H139" s="275"/>
      <c r="I139" s="275"/>
      <c r="J139" s="275"/>
      <c r="K139" s="275"/>
      <c r="L139" s="275"/>
      <c r="M139" s="136"/>
      <c r="N139" s="136"/>
      <c r="O139" s="136"/>
      <c r="P139" s="136"/>
      <c r="Q139" s="147"/>
      <c r="R139" s="1"/>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c r="DD139" s="135"/>
      <c r="DE139" s="135"/>
      <c r="DF139" s="135"/>
      <c r="DG139" s="135"/>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c r="EK139" s="136"/>
      <c r="EL139" s="136"/>
      <c r="EM139" s="136"/>
      <c r="EN139" s="136"/>
      <c r="EO139" s="136"/>
      <c r="EP139" s="136"/>
      <c r="EQ139" s="136"/>
      <c r="ER139" s="136"/>
      <c r="ES139" s="136"/>
      <c r="ET139" s="136"/>
      <c r="EU139" s="136"/>
      <c r="EV139" s="136"/>
      <c r="EW139" s="136"/>
      <c r="EX139" s="136"/>
      <c r="EY139" s="136"/>
      <c r="EZ139" s="136"/>
      <c r="FA139" s="136"/>
      <c r="FB139" s="136"/>
      <c r="FC139" s="136"/>
      <c r="FD139" s="136"/>
      <c r="FE139" s="136"/>
      <c r="FF139" s="136"/>
      <c r="FG139" s="136"/>
      <c r="FH139" s="136"/>
      <c r="FI139" s="136"/>
      <c r="FJ139" s="136"/>
      <c r="FK139" s="136"/>
      <c r="FL139" s="136"/>
      <c r="FM139" s="136"/>
      <c r="FN139" s="136"/>
      <c r="FO139" s="136"/>
      <c r="FP139" s="136"/>
      <c r="FQ139" s="136"/>
      <c r="FR139" s="136"/>
      <c r="FS139" s="136"/>
      <c r="FT139" s="136"/>
      <c r="FU139" s="136"/>
      <c r="FV139" s="136"/>
      <c r="FW139" s="136"/>
      <c r="FX139" s="136"/>
      <c r="FY139" s="136"/>
      <c r="FZ139" s="136"/>
      <c r="GA139" s="136"/>
      <c r="GB139" s="136"/>
      <c r="GC139" s="136"/>
      <c r="GD139" s="136"/>
      <c r="GE139" s="136"/>
      <c r="GF139" s="136"/>
      <c r="GG139" s="136"/>
      <c r="GH139" s="136"/>
      <c r="GI139" s="136"/>
      <c r="GJ139" s="136"/>
      <c r="GK139" s="136"/>
      <c r="GL139" s="136"/>
      <c r="GM139" s="136"/>
      <c r="GN139" s="136"/>
      <c r="GO139" s="136"/>
      <c r="GP139" s="136"/>
      <c r="GQ139" s="136"/>
      <c r="GR139" s="136"/>
      <c r="GS139" s="136"/>
      <c r="GT139" s="136"/>
      <c r="GU139" s="136"/>
      <c r="GV139" s="136"/>
      <c r="GW139" s="136"/>
      <c r="GX139" s="136"/>
      <c r="GY139" s="136"/>
      <c r="GZ139" s="136"/>
      <c r="HA139" s="136"/>
      <c r="HB139" s="136"/>
      <c r="HC139" s="136"/>
      <c r="HD139" s="136"/>
      <c r="HE139" s="136"/>
      <c r="HF139" s="136"/>
      <c r="HG139" s="136"/>
      <c r="HH139" s="136"/>
      <c r="HI139" s="136"/>
      <c r="HJ139" s="136"/>
      <c r="HK139" s="136"/>
      <c r="HL139" s="136"/>
      <c r="HM139" s="136"/>
      <c r="HN139" s="136"/>
      <c r="HO139" s="136"/>
      <c r="HP139" s="136"/>
      <c r="HQ139" s="136"/>
      <c r="HR139" s="136"/>
      <c r="HS139" s="136"/>
      <c r="HT139" s="136"/>
      <c r="HU139" s="136"/>
      <c r="HV139" s="136"/>
      <c r="HW139" s="136"/>
      <c r="HX139" s="136"/>
      <c r="HY139" s="136"/>
      <c r="HZ139" s="136"/>
      <c r="IA139" s="136"/>
      <c r="IB139" s="136"/>
      <c r="IC139" s="136"/>
      <c r="ID139" s="136"/>
      <c r="IE139" s="136"/>
      <c r="IF139" s="136"/>
      <c r="IG139" s="136"/>
      <c r="IH139" s="136"/>
      <c r="II139" s="136"/>
      <c r="IJ139" s="136"/>
      <c r="IK139" s="136"/>
      <c r="IL139" s="136"/>
      <c r="IM139" s="136"/>
      <c r="IN139" s="136"/>
      <c r="IO139" s="136"/>
      <c r="IP139" s="136"/>
      <c r="IQ139" s="136"/>
      <c r="IR139" s="136"/>
      <c r="IS139" s="136"/>
      <c r="IT139" s="136"/>
      <c r="IU139" s="136"/>
      <c r="IV139" s="136"/>
    </row>
    <row r="140" spans="1:256" ht="13.8" x14ac:dyDescent="0.25">
      <c r="A140" s="145" t="s">
        <v>137</v>
      </c>
      <c r="B140" s="244">
        <f>(B134+B137-H137)</f>
        <v>0</v>
      </c>
      <c r="C140" s="245"/>
      <c r="D140" s="245"/>
      <c r="E140" s="114" t="s">
        <v>14</v>
      </c>
      <c r="F140" s="288">
        <f>SUM(N51)</f>
        <v>0</v>
      </c>
      <c r="G140" s="288"/>
      <c r="H140" s="288"/>
      <c r="I140" s="28" t="s">
        <v>8</v>
      </c>
      <c r="J140" s="19">
        <v>1000</v>
      </c>
      <c r="K140" s="136"/>
      <c r="L140" s="114" t="s">
        <v>9</v>
      </c>
      <c r="M140" s="136"/>
      <c r="N140" s="250" t="e">
        <f>SUM(B140/F140*J140)</f>
        <v>#DIV/0!</v>
      </c>
      <c r="O140" s="250"/>
      <c r="P140" s="250"/>
      <c r="Q140" s="147"/>
      <c r="R140" s="1"/>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5"/>
      <c r="DF140" s="135"/>
      <c r="DG140" s="135"/>
      <c r="DH140" s="136"/>
      <c r="DI140" s="136"/>
      <c r="DJ140" s="136"/>
      <c r="DK140" s="136"/>
      <c r="DL140" s="136"/>
      <c r="DM140" s="136"/>
      <c r="DN140" s="136"/>
      <c r="DO140" s="136"/>
      <c r="DP140" s="136"/>
      <c r="DQ140" s="136"/>
      <c r="DR140" s="136"/>
      <c r="DS140" s="136"/>
      <c r="DT140" s="136"/>
      <c r="DU140" s="136"/>
      <c r="DV140" s="136"/>
      <c r="DW140" s="136"/>
      <c r="DX140" s="136"/>
      <c r="DY140" s="136"/>
      <c r="DZ140" s="136"/>
      <c r="EA140" s="136"/>
      <c r="EB140" s="136"/>
      <c r="EC140" s="136"/>
      <c r="ED140" s="136"/>
      <c r="EE140" s="136"/>
      <c r="EF140" s="136"/>
      <c r="EG140" s="136"/>
      <c r="EH140" s="136"/>
      <c r="EI140" s="136"/>
      <c r="EJ140" s="136"/>
      <c r="EK140" s="136"/>
      <c r="EL140" s="136"/>
      <c r="EM140" s="136"/>
      <c r="EN140" s="136"/>
      <c r="EO140" s="136"/>
      <c r="EP140" s="136"/>
      <c r="EQ140" s="136"/>
      <c r="ER140" s="136"/>
      <c r="ES140" s="136"/>
      <c r="ET140" s="136"/>
      <c r="EU140" s="136"/>
      <c r="EV140" s="136"/>
      <c r="EW140" s="136"/>
      <c r="EX140" s="136"/>
      <c r="EY140" s="136"/>
      <c r="EZ140" s="136"/>
      <c r="FA140" s="136"/>
      <c r="FB140" s="136"/>
      <c r="FC140" s="136"/>
      <c r="FD140" s="136"/>
      <c r="FE140" s="136"/>
      <c r="FF140" s="136"/>
      <c r="FG140" s="136"/>
      <c r="FH140" s="136"/>
      <c r="FI140" s="136"/>
      <c r="FJ140" s="136"/>
      <c r="FK140" s="136"/>
      <c r="FL140" s="136"/>
      <c r="FM140" s="136"/>
      <c r="FN140" s="136"/>
      <c r="FO140" s="136"/>
      <c r="FP140" s="136"/>
      <c r="FQ140" s="136"/>
      <c r="FR140" s="136"/>
      <c r="FS140" s="136"/>
      <c r="FT140" s="136"/>
      <c r="FU140" s="136"/>
      <c r="FV140" s="136"/>
      <c r="FW140" s="136"/>
      <c r="FX140" s="136"/>
      <c r="FY140" s="136"/>
      <c r="FZ140" s="136"/>
      <c r="GA140" s="136"/>
      <c r="GB140" s="136"/>
      <c r="GC140" s="136"/>
      <c r="GD140" s="136"/>
      <c r="GE140" s="136"/>
      <c r="GF140" s="136"/>
      <c r="GG140" s="136"/>
      <c r="GH140" s="136"/>
      <c r="GI140" s="136"/>
      <c r="GJ140" s="136"/>
      <c r="GK140" s="136"/>
      <c r="GL140" s="136"/>
      <c r="GM140" s="136"/>
      <c r="GN140" s="136"/>
      <c r="GO140" s="136"/>
      <c r="GP140" s="136"/>
      <c r="GQ140" s="136"/>
      <c r="GR140" s="136"/>
      <c r="GS140" s="136"/>
      <c r="GT140" s="136"/>
      <c r="GU140" s="136"/>
      <c r="GV140" s="136"/>
      <c r="GW140" s="136"/>
      <c r="GX140" s="136"/>
      <c r="GY140" s="136"/>
      <c r="GZ140" s="136"/>
      <c r="HA140" s="136"/>
      <c r="HB140" s="136"/>
      <c r="HC140" s="136"/>
      <c r="HD140" s="136"/>
      <c r="HE140" s="136"/>
      <c r="HF140" s="136"/>
      <c r="HG140" s="136"/>
      <c r="HH140" s="136"/>
      <c r="HI140" s="136"/>
      <c r="HJ140" s="136"/>
      <c r="HK140" s="136"/>
      <c r="HL140" s="136"/>
      <c r="HM140" s="136"/>
      <c r="HN140" s="136"/>
      <c r="HO140" s="136"/>
      <c r="HP140" s="136"/>
      <c r="HQ140" s="136"/>
      <c r="HR140" s="136"/>
      <c r="HS140" s="136"/>
      <c r="HT140" s="136"/>
      <c r="HU140" s="136"/>
      <c r="HV140" s="136"/>
      <c r="HW140" s="136"/>
      <c r="HX140" s="136"/>
      <c r="HY140" s="136"/>
      <c r="HZ140" s="136"/>
      <c r="IA140" s="136"/>
      <c r="IB140" s="136"/>
      <c r="IC140" s="136"/>
      <c r="ID140" s="136"/>
      <c r="IE140" s="136"/>
      <c r="IF140" s="136"/>
      <c r="IG140" s="136"/>
      <c r="IH140" s="136"/>
      <c r="II140" s="136"/>
      <c r="IJ140" s="136"/>
      <c r="IK140" s="136"/>
      <c r="IL140" s="136"/>
      <c r="IM140" s="136"/>
      <c r="IN140" s="136"/>
      <c r="IO140" s="136"/>
      <c r="IP140" s="136"/>
      <c r="IQ140" s="136"/>
      <c r="IR140" s="136"/>
      <c r="IS140" s="136"/>
      <c r="IT140" s="136"/>
      <c r="IU140" s="136"/>
      <c r="IV140" s="136"/>
    </row>
    <row r="141" spans="1:256" x14ac:dyDescent="0.25">
      <c r="A141" s="148"/>
      <c r="B141" s="291" t="s">
        <v>138</v>
      </c>
      <c r="C141" s="291"/>
      <c r="D141" s="291"/>
      <c r="E141" s="142"/>
      <c r="F141" s="169" t="s">
        <v>129</v>
      </c>
      <c r="G141" s="169"/>
      <c r="H141" s="169"/>
      <c r="I141" s="142"/>
      <c r="J141" s="142"/>
      <c r="K141" s="142"/>
      <c r="L141" s="142"/>
      <c r="M141" s="142"/>
      <c r="N141" s="291" t="s">
        <v>139</v>
      </c>
      <c r="O141" s="291"/>
      <c r="P141" s="291"/>
      <c r="Q141" s="149"/>
      <c r="R141" s="1"/>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5"/>
      <c r="CY141" s="135"/>
      <c r="CZ141" s="135"/>
      <c r="DA141" s="135"/>
      <c r="DB141" s="135"/>
      <c r="DC141" s="135"/>
      <c r="DD141" s="135"/>
      <c r="DE141" s="135"/>
      <c r="DF141" s="135"/>
      <c r="DG141" s="135"/>
      <c r="DH141" s="136"/>
      <c r="DI141" s="136"/>
      <c r="DJ141" s="136"/>
      <c r="DK141" s="136"/>
      <c r="DL141" s="136"/>
      <c r="DM141" s="136"/>
      <c r="DN141" s="136"/>
      <c r="DO141" s="136"/>
      <c r="DP141" s="136"/>
      <c r="DQ141" s="136"/>
      <c r="DR141" s="136"/>
      <c r="DS141" s="136"/>
      <c r="DT141" s="136"/>
      <c r="DU141" s="136"/>
      <c r="DV141" s="136"/>
      <c r="DW141" s="136"/>
      <c r="DX141" s="136"/>
      <c r="DY141" s="136"/>
      <c r="DZ141" s="136"/>
      <c r="EA141" s="136"/>
      <c r="EB141" s="136"/>
      <c r="EC141" s="136"/>
      <c r="ED141" s="136"/>
      <c r="EE141" s="136"/>
      <c r="EF141" s="136"/>
      <c r="EG141" s="136"/>
      <c r="EH141" s="136"/>
      <c r="EI141" s="136"/>
      <c r="EJ141" s="136"/>
      <c r="EK141" s="136"/>
      <c r="EL141" s="136"/>
      <c r="EM141" s="136"/>
      <c r="EN141" s="136"/>
      <c r="EO141" s="136"/>
      <c r="EP141" s="136"/>
      <c r="EQ141" s="136"/>
      <c r="ER141" s="136"/>
      <c r="ES141" s="136"/>
      <c r="ET141" s="136"/>
      <c r="EU141" s="136"/>
      <c r="EV141" s="136"/>
      <c r="EW141" s="136"/>
      <c r="EX141" s="136"/>
      <c r="EY141" s="136"/>
      <c r="EZ141" s="136"/>
      <c r="FA141" s="136"/>
      <c r="FB141" s="136"/>
      <c r="FC141" s="136"/>
      <c r="FD141" s="136"/>
      <c r="FE141" s="136"/>
      <c r="FF141" s="136"/>
      <c r="FG141" s="136"/>
      <c r="FH141" s="136"/>
      <c r="FI141" s="136"/>
      <c r="FJ141" s="136"/>
      <c r="FK141" s="136"/>
      <c r="FL141" s="136"/>
      <c r="FM141" s="136"/>
      <c r="FN141" s="136"/>
      <c r="FO141" s="136"/>
      <c r="FP141" s="136"/>
      <c r="FQ141" s="136"/>
      <c r="FR141" s="136"/>
      <c r="FS141" s="136"/>
      <c r="FT141" s="136"/>
      <c r="FU141" s="136"/>
      <c r="FV141" s="136"/>
      <c r="FW141" s="136"/>
      <c r="FX141" s="136"/>
      <c r="FY141" s="136"/>
      <c r="FZ141" s="136"/>
      <c r="GA141" s="136"/>
      <c r="GB141" s="136"/>
      <c r="GC141" s="136"/>
      <c r="GD141" s="136"/>
      <c r="GE141" s="136"/>
      <c r="GF141" s="136"/>
      <c r="GG141" s="136"/>
      <c r="GH141" s="136"/>
      <c r="GI141" s="136"/>
      <c r="GJ141" s="136"/>
      <c r="GK141" s="136"/>
      <c r="GL141" s="136"/>
      <c r="GM141" s="136"/>
      <c r="GN141" s="136"/>
      <c r="GO141" s="136"/>
      <c r="GP141" s="136"/>
      <c r="GQ141" s="136"/>
      <c r="GR141" s="136"/>
      <c r="GS141" s="136"/>
      <c r="GT141" s="136"/>
      <c r="GU141" s="136"/>
      <c r="GV141" s="136"/>
      <c r="GW141" s="136"/>
      <c r="GX141" s="136"/>
      <c r="GY141" s="136"/>
      <c r="GZ141" s="136"/>
      <c r="HA141" s="136"/>
      <c r="HB141" s="136"/>
      <c r="HC141" s="136"/>
      <c r="HD141" s="136"/>
      <c r="HE141" s="136"/>
      <c r="HF141" s="136"/>
      <c r="HG141" s="136"/>
      <c r="HH141" s="136"/>
      <c r="HI141" s="136"/>
      <c r="HJ141" s="136"/>
      <c r="HK141" s="136"/>
      <c r="HL141" s="136"/>
      <c r="HM141" s="136"/>
      <c r="HN141" s="136"/>
      <c r="HO141" s="136"/>
      <c r="HP141" s="136"/>
      <c r="HQ141" s="136"/>
      <c r="HR141" s="136"/>
      <c r="HS141" s="136"/>
      <c r="HT141" s="136"/>
      <c r="HU141" s="136"/>
      <c r="HV141" s="136"/>
      <c r="HW141" s="136"/>
      <c r="HX141" s="136"/>
      <c r="HY141" s="136"/>
      <c r="HZ141" s="136"/>
      <c r="IA141" s="136"/>
      <c r="IB141" s="136"/>
      <c r="IC141" s="136"/>
      <c r="ID141" s="136"/>
      <c r="IE141" s="136"/>
      <c r="IF141" s="136"/>
      <c r="IG141" s="136"/>
      <c r="IH141" s="136"/>
      <c r="II141" s="136"/>
      <c r="IJ141" s="136"/>
      <c r="IK141" s="136"/>
      <c r="IL141" s="136"/>
      <c r="IM141" s="136"/>
      <c r="IN141" s="136"/>
      <c r="IO141" s="136"/>
      <c r="IP141" s="136"/>
      <c r="IQ141" s="136"/>
      <c r="IR141" s="136"/>
      <c r="IS141" s="136"/>
      <c r="IT141" s="136"/>
      <c r="IU141" s="136"/>
      <c r="IV141" s="136"/>
    </row>
    <row r="142" spans="1:256" x14ac:dyDescent="0.25">
      <c r="A142" s="136"/>
      <c r="B142" s="136" t="s">
        <v>71</v>
      </c>
      <c r="C142" s="136"/>
      <c r="D142" s="151">
        <v>45582</v>
      </c>
      <c r="E142" s="151"/>
      <c r="F142" s="136"/>
      <c r="G142" s="136"/>
      <c r="H142" s="136"/>
      <c r="I142" s="136"/>
      <c r="J142" s="136"/>
      <c r="K142" s="136"/>
      <c r="L142" s="136"/>
      <c r="M142" s="136"/>
      <c r="N142" s="136"/>
      <c r="O142" s="136"/>
      <c r="P142" s="136" t="s">
        <v>140</v>
      </c>
      <c r="Q142" s="136"/>
      <c r="R142" s="1"/>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6"/>
      <c r="DI142" s="136"/>
      <c r="DJ142" s="136"/>
      <c r="DK142" s="136"/>
      <c r="DL142" s="136"/>
      <c r="DM142" s="136"/>
      <c r="DN142" s="136"/>
      <c r="DO142" s="136"/>
      <c r="DP142" s="136"/>
      <c r="DQ142" s="136"/>
      <c r="DR142" s="136"/>
      <c r="DS142" s="136"/>
      <c r="DT142" s="136"/>
      <c r="DU142" s="136"/>
      <c r="DV142" s="136"/>
      <c r="DW142" s="136"/>
      <c r="DX142" s="136"/>
      <c r="DY142" s="136"/>
      <c r="DZ142" s="136"/>
      <c r="EA142" s="136"/>
      <c r="EB142" s="136"/>
      <c r="EC142" s="136"/>
      <c r="ED142" s="136"/>
      <c r="EE142" s="136"/>
      <c r="EF142" s="136"/>
      <c r="EG142" s="136"/>
      <c r="EH142" s="136"/>
      <c r="EI142" s="136"/>
      <c r="EJ142" s="136"/>
      <c r="EK142" s="136"/>
      <c r="EL142" s="136"/>
      <c r="EM142" s="136"/>
      <c r="EN142" s="136"/>
      <c r="EO142" s="136"/>
      <c r="EP142" s="136"/>
      <c r="EQ142" s="136"/>
      <c r="ER142" s="136"/>
      <c r="ES142" s="136"/>
      <c r="ET142" s="136"/>
      <c r="EU142" s="136"/>
      <c r="EV142" s="136"/>
      <c r="EW142" s="136"/>
      <c r="EX142" s="136"/>
      <c r="EY142" s="136"/>
      <c r="EZ142" s="136"/>
      <c r="FA142" s="136"/>
      <c r="FB142" s="136"/>
      <c r="FC142" s="136"/>
      <c r="FD142" s="136"/>
      <c r="FE142" s="136"/>
      <c r="FF142" s="136"/>
      <c r="FG142" s="136"/>
      <c r="FH142" s="136"/>
      <c r="FI142" s="136"/>
      <c r="FJ142" s="136"/>
      <c r="FK142" s="136"/>
      <c r="FL142" s="136"/>
      <c r="FM142" s="136"/>
      <c r="FN142" s="136"/>
      <c r="FO142" s="136"/>
      <c r="FP142" s="136"/>
      <c r="FQ142" s="136"/>
      <c r="FR142" s="136"/>
      <c r="FS142" s="136"/>
      <c r="FT142" s="136"/>
      <c r="FU142" s="136"/>
      <c r="FV142" s="136"/>
      <c r="FW142" s="136"/>
      <c r="FX142" s="136"/>
      <c r="FY142" s="136"/>
      <c r="FZ142" s="136"/>
      <c r="GA142" s="136"/>
      <c r="GB142" s="136"/>
      <c r="GC142" s="136"/>
      <c r="GD142" s="136"/>
      <c r="GE142" s="136"/>
      <c r="GF142" s="136"/>
      <c r="GG142" s="136"/>
      <c r="GH142" s="136"/>
      <c r="GI142" s="136"/>
      <c r="GJ142" s="136"/>
      <c r="GK142" s="136"/>
      <c r="GL142" s="136"/>
      <c r="GM142" s="136"/>
      <c r="GN142" s="136"/>
      <c r="GO142" s="136"/>
      <c r="GP142" s="136"/>
      <c r="GQ142" s="136"/>
      <c r="GR142" s="136"/>
      <c r="GS142" s="136"/>
      <c r="GT142" s="136"/>
      <c r="GU142" s="136"/>
      <c r="GV142" s="136"/>
      <c r="GW142" s="136"/>
      <c r="GX142" s="136"/>
      <c r="GY142" s="136"/>
      <c r="GZ142" s="136"/>
      <c r="HA142" s="136"/>
      <c r="HB142" s="136"/>
      <c r="HC142" s="136"/>
      <c r="HD142" s="136"/>
      <c r="HE142" s="136"/>
      <c r="HF142" s="136"/>
      <c r="HG142" s="136"/>
      <c r="HH142" s="136"/>
      <c r="HI142" s="136"/>
      <c r="HJ142" s="136"/>
      <c r="HK142" s="136"/>
      <c r="HL142" s="136"/>
      <c r="HM142" s="136"/>
      <c r="HN142" s="136"/>
      <c r="HO142" s="136"/>
      <c r="HP142" s="136"/>
      <c r="HQ142" s="136"/>
      <c r="HR142" s="136"/>
      <c r="HS142" s="136"/>
      <c r="HT142" s="136"/>
      <c r="HU142" s="136"/>
      <c r="HV142" s="136"/>
      <c r="HW142" s="136"/>
      <c r="HX142" s="136"/>
      <c r="HY142" s="136"/>
      <c r="HZ142" s="136"/>
      <c r="IA142" s="136"/>
      <c r="IB142" s="136"/>
      <c r="IC142" s="136"/>
      <c r="ID142" s="136"/>
      <c r="IE142" s="136"/>
      <c r="IF142" s="136"/>
      <c r="IG142" s="136"/>
      <c r="IH142" s="136"/>
      <c r="II142" s="136"/>
      <c r="IJ142" s="136"/>
      <c r="IK142" s="136"/>
      <c r="IL142" s="136"/>
      <c r="IM142" s="136"/>
      <c r="IN142" s="136"/>
      <c r="IO142" s="136"/>
      <c r="IP142" s="136"/>
      <c r="IQ142" s="136"/>
      <c r="IR142" s="136"/>
      <c r="IS142" s="136"/>
      <c r="IT142" s="136"/>
      <c r="IU142" s="136"/>
      <c r="IV142" s="136"/>
    </row>
    <row r="143" spans="1:256" x14ac:dyDescent="0.25">
      <c r="A143" s="136"/>
      <c r="B143" s="136"/>
      <c r="C143" s="136"/>
      <c r="D143" s="136"/>
      <c r="E143" s="136"/>
      <c r="F143" s="136"/>
      <c r="G143" s="136"/>
      <c r="H143" s="136"/>
      <c r="I143" s="136"/>
      <c r="J143" s="136"/>
      <c r="K143" s="136"/>
      <c r="L143" s="136"/>
      <c r="M143" s="136"/>
      <c r="N143" s="136"/>
      <c r="O143" s="136"/>
      <c r="P143" s="136"/>
      <c r="Q143" s="136"/>
      <c r="R143" s="1"/>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c r="DD143" s="135"/>
      <c r="DE143" s="135"/>
      <c r="DF143" s="135"/>
      <c r="DG143" s="135"/>
      <c r="DH143" s="136"/>
      <c r="DI143" s="136"/>
      <c r="DJ143" s="136"/>
      <c r="DK143" s="136"/>
      <c r="DL143" s="136"/>
      <c r="DM143" s="136"/>
      <c r="DN143" s="136"/>
      <c r="DO143" s="136"/>
      <c r="DP143" s="136"/>
      <c r="DQ143" s="136"/>
      <c r="DR143" s="136"/>
      <c r="DS143" s="136"/>
      <c r="DT143" s="136"/>
      <c r="DU143" s="136"/>
      <c r="DV143" s="136"/>
      <c r="DW143" s="136"/>
      <c r="DX143" s="136"/>
      <c r="DY143" s="136"/>
      <c r="DZ143" s="136"/>
      <c r="EA143" s="136"/>
      <c r="EB143" s="136"/>
      <c r="EC143" s="136"/>
      <c r="ED143" s="136"/>
      <c r="EE143" s="136"/>
      <c r="EF143" s="136"/>
      <c r="EG143" s="136"/>
      <c r="EH143" s="136"/>
      <c r="EI143" s="136"/>
      <c r="EJ143" s="136"/>
      <c r="EK143" s="136"/>
      <c r="EL143" s="136"/>
      <c r="EM143" s="136"/>
      <c r="EN143" s="136"/>
      <c r="EO143" s="136"/>
      <c r="EP143" s="136"/>
      <c r="EQ143" s="136"/>
      <c r="ER143" s="136"/>
      <c r="ES143" s="136"/>
      <c r="ET143" s="136"/>
      <c r="EU143" s="136"/>
      <c r="EV143" s="136"/>
      <c r="EW143" s="136"/>
      <c r="EX143" s="136"/>
      <c r="EY143" s="136"/>
      <c r="EZ143" s="136"/>
      <c r="FA143" s="136"/>
      <c r="FB143" s="136"/>
      <c r="FC143" s="136"/>
      <c r="FD143" s="136"/>
      <c r="FE143" s="136"/>
      <c r="FF143" s="136"/>
      <c r="FG143" s="136"/>
      <c r="FH143" s="136"/>
      <c r="FI143" s="136"/>
      <c r="FJ143" s="136"/>
      <c r="FK143" s="136"/>
      <c r="FL143" s="136"/>
      <c r="FM143" s="136"/>
      <c r="FN143" s="136"/>
      <c r="FO143" s="136"/>
      <c r="FP143" s="136"/>
      <c r="FQ143" s="136"/>
      <c r="FR143" s="136"/>
      <c r="FS143" s="136"/>
      <c r="FT143" s="136"/>
      <c r="FU143" s="136"/>
      <c r="FV143" s="136"/>
      <c r="FW143" s="136"/>
      <c r="FX143" s="136"/>
      <c r="FY143" s="136"/>
      <c r="FZ143" s="136"/>
      <c r="GA143" s="136"/>
      <c r="GB143" s="136"/>
      <c r="GC143" s="136"/>
      <c r="GD143" s="136"/>
      <c r="GE143" s="136"/>
      <c r="GF143" s="136"/>
      <c r="GG143" s="136"/>
      <c r="GH143" s="136"/>
      <c r="GI143" s="136"/>
      <c r="GJ143" s="136"/>
      <c r="GK143" s="136"/>
      <c r="GL143" s="136"/>
      <c r="GM143" s="136"/>
      <c r="GN143" s="136"/>
      <c r="GO143" s="136"/>
      <c r="GP143" s="136"/>
      <c r="GQ143" s="136"/>
      <c r="GR143" s="136"/>
      <c r="GS143" s="136"/>
      <c r="GT143" s="136"/>
      <c r="GU143" s="136"/>
      <c r="GV143" s="136"/>
      <c r="GW143" s="136"/>
      <c r="GX143" s="136"/>
      <c r="GY143" s="136"/>
      <c r="GZ143" s="136"/>
      <c r="HA143" s="136"/>
      <c r="HB143" s="136"/>
      <c r="HC143" s="136"/>
      <c r="HD143" s="136"/>
      <c r="HE143" s="136"/>
      <c r="HF143" s="136"/>
      <c r="HG143" s="136"/>
      <c r="HH143" s="136"/>
      <c r="HI143" s="136"/>
      <c r="HJ143" s="136"/>
      <c r="HK143" s="136"/>
      <c r="HL143" s="136"/>
      <c r="HM143" s="136"/>
      <c r="HN143" s="136"/>
      <c r="HO143" s="136"/>
      <c r="HP143" s="136"/>
      <c r="HQ143" s="136"/>
      <c r="HR143" s="136"/>
      <c r="HS143" s="136"/>
      <c r="HT143" s="136"/>
      <c r="HU143" s="136"/>
      <c r="HV143" s="136"/>
      <c r="HW143" s="136"/>
      <c r="HX143" s="136"/>
      <c r="HY143" s="136"/>
      <c r="HZ143" s="136"/>
      <c r="IA143" s="136"/>
      <c r="IB143" s="136"/>
      <c r="IC143" s="136"/>
      <c r="ID143" s="136"/>
      <c r="IE143" s="136"/>
      <c r="IF143" s="136"/>
      <c r="IG143" s="136"/>
      <c r="IH143" s="136"/>
      <c r="II143" s="136"/>
      <c r="IJ143" s="136"/>
      <c r="IK143" s="136"/>
      <c r="IL143" s="136"/>
      <c r="IM143" s="136"/>
      <c r="IN143" s="136"/>
      <c r="IO143" s="136"/>
      <c r="IP143" s="136"/>
      <c r="IQ143" s="136"/>
      <c r="IR143" s="136"/>
      <c r="IS143" s="136"/>
      <c r="IT143" s="136"/>
      <c r="IU143" s="136"/>
      <c r="IV143" s="136"/>
    </row>
    <row r="144" spans="1:256" ht="13.8" x14ac:dyDescent="0.25">
      <c r="A144" s="136"/>
      <c r="B144" s="136"/>
      <c r="C144" s="136"/>
      <c r="D144" s="136"/>
      <c r="E144" s="136"/>
      <c r="F144" s="136"/>
      <c r="G144" s="136"/>
      <c r="H144" s="95"/>
      <c r="I144" s="114"/>
      <c r="J144" s="114"/>
      <c r="K144" s="136"/>
      <c r="L144" s="136"/>
      <c r="M144" s="136"/>
      <c r="N144" s="136"/>
      <c r="O144" s="136"/>
      <c r="P144" s="136"/>
      <c r="Q144" s="136"/>
      <c r="R144" s="1"/>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6"/>
      <c r="DI144" s="136"/>
      <c r="DJ144" s="136"/>
      <c r="DK144" s="136"/>
      <c r="DL144" s="136"/>
      <c r="DM144" s="136"/>
      <c r="DN144" s="136"/>
      <c r="DO144" s="136"/>
      <c r="DP144" s="136"/>
      <c r="DQ144" s="136"/>
      <c r="DR144" s="136"/>
      <c r="DS144" s="136"/>
      <c r="DT144" s="136"/>
      <c r="DU144" s="136"/>
      <c r="DV144" s="136"/>
      <c r="DW144" s="136"/>
      <c r="DX144" s="136"/>
      <c r="DY144" s="136"/>
      <c r="DZ144" s="136"/>
      <c r="EA144" s="136"/>
      <c r="EB144" s="136"/>
      <c r="EC144" s="136"/>
      <c r="ED144" s="136"/>
      <c r="EE144" s="136"/>
      <c r="EF144" s="136"/>
      <c r="EG144" s="136"/>
      <c r="EH144" s="136"/>
      <c r="EI144" s="136"/>
      <c r="EJ144" s="136"/>
      <c r="EK144" s="136"/>
      <c r="EL144" s="136"/>
      <c r="EM144" s="136"/>
      <c r="EN144" s="136"/>
      <c r="EO144" s="136"/>
      <c r="EP144" s="136"/>
      <c r="EQ144" s="136"/>
      <c r="ER144" s="136"/>
      <c r="ES144" s="136"/>
      <c r="ET144" s="136"/>
      <c r="EU144" s="136"/>
      <c r="EV144" s="136"/>
      <c r="EW144" s="136"/>
      <c r="EX144" s="136"/>
      <c r="EY144" s="136"/>
      <c r="EZ144" s="136"/>
      <c r="FA144" s="136"/>
      <c r="FB144" s="136"/>
      <c r="FC144" s="136"/>
      <c r="FD144" s="136"/>
      <c r="FE144" s="136"/>
      <c r="FF144" s="136"/>
      <c r="FG144" s="136"/>
      <c r="FH144" s="136"/>
      <c r="FI144" s="136"/>
      <c r="FJ144" s="136"/>
      <c r="FK144" s="136"/>
      <c r="FL144" s="136"/>
      <c r="FM144" s="136"/>
      <c r="FN144" s="136"/>
      <c r="FO144" s="136"/>
      <c r="FP144" s="136"/>
      <c r="FQ144" s="136"/>
      <c r="FR144" s="136"/>
      <c r="FS144" s="136"/>
      <c r="FT144" s="136"/>
      <c r="FU144" s="136"/>
      <c r="FV144" s="136"/>
      <c r="FW144" s="136"/>
      <c r="FX144" s="136"/>
      <c r="FY144" s="136"/>
      <c r="FZ144" s="136"/>
      <c r="GA144" s="136"/>
      <c r="GB144" s="136"/>
      <c r="GC144" s="136"/>
      <c r="GD144" s="136"/>
      <c r="GE144" s="136"/>
      <c r="GF144" s="136"/>
      <c r="GG144" s="136"/>
      <c r="GH144" s="136"/>
      <c r="GI144" s="136"/>
      <c r="GJ144" s="136"/>
      <c r="GK144" s="136"/>
      <c r="GL144" s="136"/>
      <c r="GM144" s="136"/>
      <c r="GN144" s="136"/>
      <c r="GO144" s="136"/>
      <c r="GP144" s="136"/>
      <c r="GQ144" s="136"/>
      <c r="GR144" s="136"/>
      <c r="GS144" s="136"/>
      <c r="GT144" s="136"/>
      <c r="GU144" s="136"/>
      <c r="GV144" s="136"/>
      <c r="GW144" s="136"/>
      <c r="GX144" s="136"/>
      <c r="GY144" s="136"/>
      <c r="GZ144" s="136"/>
      <c r="HA144" s="136"/>
      <c r="HB144" s="136"/>
      <c r="HC144" s="136"/>
      <c r="HD144" s="136"/>
      <c r="HE144" s="136"/>
      <c r="HF144" s="136"/>
      <c r="HG144" s="136"/>
      <c r="HH144" s="136"/>
      <c r="HI144" s="136"/>
      <c r="HJ144" s="136"/>
      <c r="HK144" s="136"/>
      <c r="HL144" s="136"/>
      <c r="HM144" s="136"/>
      <c r="HN144" s="136"/>
      <c r="HO144" s="136"/>
      <c r="HP144" s="136"/>
      <c r="HQ144" s="136"/>
      <c r="HR144" s="136"/>
      <c r="HS144" s="136"/>
      <c r="HT144" s="136"/>
      <c r="HU144" s="136"/>
      <c r="HV144" s="136"/>
      <c r="HW144" s="136"/>
      <c r="HX144" s="136"/>
      <c r="HY144" s="136"/>
      <c r="HZ144" s="136"/>
      <c r="IA144" s="136"/>
      <c r="IB144" s="136"/>
      <c r="IC144" s="136"/>
      <c r="ID144" s="136"/>
      <c r="IE144" s="136"/>
      <c r="IF144" s="136"/>
      <c r="IG144" s="136"/>
      <c r="IH144" s="136"/>
      <c r="II144" s="136"/>
      <c r="IJ144" s="136"/>
      <c r="IK144" s="136"/>
      <c r="IL144" s="136"/>
      <c r="IM144" s="136"/>
      <c r="IN144" s="136"/>
      <c r="IO144" s="136"/>
      <c r="IP144" s="136"/>
      <c r="IQ144" s="136"/>
      <c r="IR144" s="136"/>
      <c r="IS144" s="136"/>
      <c r="IT144" s="136"/>
      <c r="IU144" s="136"/>
      <c r="IV144" s="136"/>
    </row>
    <row r="145" spans="18:111" x14ac:dyDescent="0.25">
      <c r="R145" s="1"/>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c r="DD145" s="135"/>
      <c r="DE145" s="135"/>
      <c r="DF145" s="135"/>
      <c r="DG145" s="135"/>
    </row>
    <row r="146" spans="18:111" x14ac:dyDescent="0.25">
      <c r="R146" s="1"/>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row>
    <row r="147" spans="18:111" x14ac:dyDescent="0.25">
      <c r="R147" s="1"/>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5"/>
      <c r="DF147" s="135"/>
      <c r="DG147" s="135"/>
    </row>
    <row r="148" spans="18:111" x14ac:dyDescent="0.25">
      <c r="R148" s="1"/>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row>
    <row r="149" spans="18:111" x14ac:dyDescent="0.25">
      <c r="R149" s="1"/>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c r="DD149" s="135"/>
      <c r="DE149" s="135"/>
      <c r="DF149" s="135"/>
      <c r="DG149" s="135"/>
    </row>
    <row r="150" spans="18:111" x14ac:dyDescent="0.25">
      <c r="R150" s="1"/>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row>
    <row r="151" spans="18:111" x14ac:dyDescent="0.25">
      <c r="R151" s="1"/>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row>
    <row r="152" spans="18:111" x14ac:dyDescent="0.25">
      <c r="R152" s="1"/>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c r="DD152" s="135"/>
      <c r="DE152" s="135"/>
      <c r="DF152" s="135"/>
      <c r="DG152" s="135"/>
    </row>
    <row r="153" spans="18:111" x14ac:dyDescent="0.25">
      <c r="R153" s="1"/>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c r="DD153" s="135"/>
      <c r="DE153" s="135"/>
      <c r="DF153" s="135"/>
      <c r="DG153" s="135"/>
    </row>
    <row r="154" spans="18:111" x14ac:dyDescent="0.25">
      <c r="R154" s="1"/>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c r="DD154" s="135"/>
      <c r="DE154" s="135"/>
      <c r="DF154" s="135"/>
      <c r="DG154" s="135"/>
    </row>
    <row r="155" spans="18:111" x14ac:dyDescent="0.25">
      <c r="R155" s="1"/>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c r="CQ155" s="135"/>
      <c r="CR155" s="135"/>
      <c r="CS155" s="135"/>
      <c r="CT155" s="135"/>
      <c r="CU155" s="135"/>
      <c r="CV155" s="135"/>
      <c r="CW155" s="135"/>
      <c r="CX155" s="135"/>
      <c r="CY155" s="135"/>
      <c r="CZ155" s="135"/>
      <c r="DA155" s="135"/>
      <c r="DB155" s="135"/>
      <c r="DC155" s="135"/>
      <c r="DD155" s="135"/>
      <c r="DE155" s="135"/>
      <c r="DF155" s="135"/>
      <c r="DG155" s="135"/>
    </row>
    <row r="156" spans="18:111" x14ac:dyDescent="0.25">
      <c r="R156" s="1"/>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c r="CQ156" s="135"/>
      <c r="CR156" s="135"/>
      <c r="CS156" s="135"/>
      <c r="CT156" s="135"/>
      <c r="CU156" s="135"/>
      <c r="CV156" s="135"/>
      <c r="CW156" s="135"/>
      <c r="CX156" s="135"/>
      <c r="CY156" s="135"/>
      <c r="CZ156" s="135"/>
      <c r="DA156" s="135"/>
      <c r="DB156" s="135"/>
      <c r="DC156" s="135"/>
      <c r="DD156" s="135"/>
      <c r="DE156" s="135"/>
      <c r="DF156" s="135"/>
      <c r="DG156" s="135"/>
    </row>
    <row r="157" spans="18:111" x14ac:dyDescent="0.25">
      <c r="R157" s="1"/>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row>
    <row r="158" spans="18:111" x14ac:dyDescent="0.25">
      <c r="R158" s="1"/>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5"/>
      <c r="CJ158" s="135"/>
      <c r="CK158" s="135"/>
      <c r="CL158" s="135"/>
      <c r="CM158" s="135"/>
      <c r="CN158" s="135"/>
      <c r="CO158" s="135"/>
      <c r="CP158" s="135"/>
      <c r="CQ158" s="135"/>
      <c r="CR158" s="135"/>
      <c r="CS158" s="135"/>
      <c r="CT158" s="135"/>
      <c r="CU158" s="135"/>
      <c r="CV158" s="135"/>
      <c r="CW158" s="135"/>
      <c r="CX158" s="135"/>
      <c r="CY158" s="135"/>
      <c r="CZ158" s="135"/>
      <c r="DA158" s="135"/>
      <c r="DB158" s="135"/>
      <c r="DC158" s="135"/>
      <c r="DD158" s="135"/>
      <c r="DE158" s="135"/>
      <c r="DF158" s="135"/>
      <c r="DG158" s="135"/>
    </row>
    <row r="159" spans="18:111" x14ac:dyDescent="0.25">
      <c r="R159" s="1"/>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5"/>
      <c r="CJ159" s="135"/>
      <c r="CK159" s="135"/>
      <c r="CL159" s="135"/>
      <c r="CM159" s="135"/>
      <c r="CN159" s="135"/>
      <c r="CO159" s="135"/>
      <c r="CP159" s="135"/>
      <c r="CQ159" s="135"/>
      <c r="CR159" s="135"/>
      <c r="CS159" s="135"/>
      <c r="CT159" s="135"/>
      <c r="CU159" s="135"/>
      <c r="CV159" s="135"/>
      <c r="CW159" s="135"/>
      <c r="CX159" s="135"/>
      <c r="CY159" s="135"/>
      <c r="CZ159" s="135"/>
      <c r="DA159" s="135"/>
      <c r="DB159" s="135"/>
      <c r="DC159" s="135"/>
      <c r="DD159" s="135"/>
      <c r="DE159" s="135"/>
      <c r="DF159" s="135"/>
      <c r="DG159" s="135"/>
    </row>
    <row r="160" spans="18:111" x14ac:dyDescent="0.25">
      <c r="R160" s="1"/>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c r="BY160" s="135"/>
      <c r="BZ160" s="135"/>
      <c r="CA160" s="135"/>
      <c r="CB160" s="135"/>
      <c r="CC160" s="135"/>
      <c r="CD160" s="135"/>
      <c r="CE160" s="135"/>
      <c r="CF160" s="135"/>
      <c r="CG160" s="135"/>
      <c r="CH160" s="135"/>
      <c r="CI160" s="135"/>
      <c r="CJ160" s="135"/>
      <c r="CK160" s="135"/>
      <c r="CL160" s="135"/>
      <c r="CM160" s="135"/>
      <c r="CN160" s="135"/>
      <c r="CO160" s="135"/>
      <c r="CP160" s="135"/>
      <c r="CQ160" s="135"/>
      <c r="CR160" s="135"/>
      <c r="CS160" s="135"/>
      <c r="CT160" s="135"/>
      <c r="CU160" s="135"/>
      <c r="CV160" s="135"/>
      <c r="CW160" s="135"/>
      <c r="CX160" s="135"/>
      <c r="CY160" s="135"/>
      <c r="CZ160" s="135"/>
      <c r="DA160" s="135"/>
      <c r="DB160" s="135"/>
      <c r="DC160" s="135"/>
      <c r="DD160" s="135"/>
      <c r="DE160" s="135"/>
      <c r="DF160" s="135"/>
      <c r="DG160" s="135"/>
    </row>
    <row r="161" spans="18:111" x14ac:dyDescent="0.25">
      <c r="R161" s="1"/>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c r="DD161" s="135"/>
      <c r="DE161" s="135"/>
      <c r="DF161" s="135"/>
      <c r="DG161" s="135"/>
    </row>
    <row r="162" spans="18:111" x14ac:dyDescent="0.25">
      <c r="R162" s="1"/>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5"/>
      <c r="CJ162" s="135"/>
      <c r="CK162" s="135"/>
      <c r="CL162" s="135"/>
      <c r="CM162" s="135"/>
      <c r="CN162" s="135"/>
      <c r="CO162" s="135"/>
      <c r="CP162" s="135"/>
      <c r="CQ162" s="135"/>
      <c r="CR162" s="135"/>
      <c r="CS162" s="135"/>
      <c r="CT162" s="135"/>
      <c r="CU162" s="135"/>
      <c r="CV162" s="135"/>
      <c r="CW162" s="135"/>
      <c r="CX162" s="135"/>
      <c r="CY162" s="135"/>
      <c r="CZ162" s="135"/>
      <c r="DA162" s="135"/>
      <c r="DB162" s="135"/>
      <c r="DC162" s="135"/>
      <c r="DD162" s="135"/>
      <c r="DE162" s="135"/>
      <c r="DF162" s="135"/>
      <c r="DG162" s="135"/>
    </row>
    <row r="163" spans="18:111" x14ac:dyDescent="0.25">
      <c r="R163" s="1"/>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35"/>
      <c r="BS163" s="135"/>
      <c r="BT163" s="135"/>
      <c r="BU163" s="135"/>
      <c r="BV163" s="135"/>
      <c r="BW163" s="135"/>
      <c r="BX163" s="135"/>
      <c r="BY163" s="135"/>
      <c r="BZ163" s="135"/>
      <c r="CA163" s="135"/>
      <c r="CB163" s="135"/>
      <c r="CC163" s="135"/>
      <c r="CD163" s="135"/>
      <c r="CE163" s="135"/>
      <c r="CF163" s="135"/>
      <c r="CG163" s="135"/>
      <c r="CH163" s="135"/>
      <c r="CI163" s="135"/>
      <c r="CJ163" s="135"/>
      <c r="CK163" s="135"/>
      <c r="CL163" s="135"/>
      <c r="CM163" s="135"/>
      <c r="CN163" s="135"/>
      <c r="CO163" s="135"/>
      <c r="CP163" s="135"/>
      <c r="CQ163" s="135"/>
      <c r="CR163" s="135"/>
      <c r="CS163" s="135"/>
      <c r="CT163" s="135"/>
      <c r="CU163" s="135"/>
      <c r="CV163" s="135"/>
      <c r="CW163" s="135"/>
      <c r="CX163" s="135"/>
      <c r="CY163" s="135"/>
      <c r="CZ163" s="135"/>
      <c r="DA163" s="135"/>
      <c r="DB163" s="135"/>
      <c r="DC163" s="135"/>
      <c r="DD163" s="135"/>
      <c r="DE163" s="135"/>
      <c r="DF163" s="135"/>
      <c r="DG163" s="135"/>
    </row>
    <row r="164" spans="18:111" x14ac:dyDescent="0.25">
      <c r="R164" s="1"/>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c r="BQ164" s="135"/>
      <c r="BR164" s="135"/>
      <c r="BS164" s="135"/>
      <c r="BT164" s="135"/>
      <c r="BU164" s="135"/>
      <c r="BV164" s="135"/>
      <c r="BW164" s="135"/>
      <c r="BX164" s="135"/>
      <c r="BY164" s="135"/>
      <c r="BZ164" s="135"/>
      <c r="CA164" s="135"/>
      <c r="CB164" s="135"/>
      <c r="CC164" s="135"/>
      <c r="CD164" s="135"/>
      <c r="CE164" s="135"/>
      <c r="CF164" s="135"/>
      <c r="CG164" s="135"/>
      <c r="CH164" s="135"/>
      <c r="CI164" s="135"/>
      <c r="CJ164" s="135"/>
      <c r="CK164" s="135"/>
      <c r="CL164" s="135"/>
      <c r="CM164" s="135"/>
      <c r="CN164" s="135"/>
      <c r="CO164" s="135"/>
      <c r="CP164" s="135"/>
      <c r="CQ164" s="135"/>
      <c r="CR164" s="135"/>
      <c r="CS164" s="135"/>
      <c r="CT164" s="135"/>
      <c r="CU164" s="135"/>
      <c r="CV164" s="135"/>
      <c r="CW164" s="135"/>
      <c r="CX164" s="135"/>
      <c r="CY164" s="135"/>
      <c r="CZ164" s="135"/>
      <c r="DA164" s="135"/>
      <c r="DB164" s="135"/>
      <c r="DC164" s="135"/>
      <c r="DD164" s="135"/>
      <c r="DE164" s="135"/>
      <c r="DF164" s="135"/>
      <c r="DG164" s="135"/>
    </row>
    <row r="165" spans="18:111" x14ac:dyDescent="0.25">
      <c r="R165" s="1"/>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c r="BQ165" s="135"/>
      <c r="BR165" s="135"/>
      <c r="BS165" s="135"/>
      <c r="BT165" s="135"/>
      <c r="BU165" s="135"/>
      <c r="BV165" s="135"/>
      <c r="BW165" s="135"/>
      <c r="BX165" s="135"/>
      <c r="BY165" s="135"/>
      <c r="BZ165" s="135"/>
      <c r="CA165" s="135"/>
      <c r="CB165" s="135"/>
      <c r="CC165" s="135"/>
      <c r="CD165" s="135"/>
      <c r="CE165" s="135"/>
      <c r="CF165" s="135"/>
      <c r="CG165" s="135"/>
      <c r="CH165" s="135"/>
      <c r="CI165" s="135"/>
      <c r="CJ165" s="135"/>
      <c r="CK165" s="135"/>
      <c r="CL165" s="135"/>
      <c r="CM165" s="135"/>
      <c r="CN165" s="135"/>
      <c r="CO165" s="135"/>
      <c r="CP165" s="135"/>
      <c r="CQ165" s="135"/>
      <c r="CR165" s="135"/>
      <c r="CS165" s="135"/>
      <c r="CT165" s="135"/>
      <c r="CU165" s="135"/>
      <c r="CV165" s="135"/>
      <c r="CW165" s="135"/>
      <c r="CX165" s="135"/>
      <c r="CY165" s="135"/>
      <c r="CZ165" s="135"/>
      <c r="DA165" s="135"/>
      <c r="DB165" s="135"/>
      <c r="DC165" s="135"/>
      <c r="DD165" s="135"/>
      <c r="DE165" s="135"/>
      <c r="DF165" s="135"/>
      <c r="DG165" s="135"/>
    </row>
    <row r="166" spans="18:111" x14ac:dyDescent="0.25">
      <c r="R166" s="1"/>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c r="BY166" s="135"/>
      <c r="BZ166" s="135"/>
      <c r="CA166" s="135"/>
      <c r="CB166" s="135"/>
      <c r="CC166" s="135"/>
      <c r="CD166" s="135"/>
      <c r="CE166" s="135"/>
      <c r="CF166" s="135"/>
      <c r="CG166" s="135"/>
      <c r="CH166" s="135"/>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5"/>
      <c r="DE166" s="135"/>
      <c r="DF166" s="135"/>
      <c r="DG166" s="135"/>
    </row>
    <row r="167" spans="18:111" x14ac:dyDescent="0.25">
      <c r="R167" s="1"/>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5"/>
      <c r="BR167" s="135"/>
      <c r="BS167" s="135"/>
      <c r="BT167" s="135"/>
      <c r="BU167" s="135"/>
      <c r="BV167" s="135"/>
      <c r="BW167" s="135"/>
      <c r="BX167" s="135"/>
      <c r="BY167" s="135"/>
      <c r="BZ167" s="135"/>
      <c r="CA167" s="135"/>
      <c r="CB167" s="135"/>
      <c r="CC167" s="135"/>
      <c r="CD167" s="135"/>
      <c r="CE167" s="135"/>
      <c r="CF167" s="135"/>
      <c r="CG167" s="135"/>
      <c r="CH167" s="135"/>
      <c r="CI167" s="135"/>
      <c r="CJ167" s="135"/>
      <c r="CK167" s="135"/>
      <c r="CL167" s="135"/>
      <c r="CM167" s="135"/>
      <c r="CN167" s="135"/>
      <c r="CO167" s="135"/>
      <c r="CP167" s="135"/>
      <c r="CQ167" s="135"/>
      <c r="CR167" s="135"/>
      <c r="CS167" s="135"/>
      <c r="CT167" s="135"/>
      <c r="CU167" s="135"/>
      <c r="CV167" s="135"/>
      <c r="CW167" s="135"/>
      <c r="CX167" s="135"/>
      <c r="CY167" s="135"/>
      <c r="CZ167" s="135"/>
      <c r="DA167" s="135"/>
      <c r="DB167" s="135"/>
      <c r="DC167" s="135"/>
      <c r="DD167" s="135"/>
      <c r="DE167" s="135"/>
      <c r="DF167" s="135"/>
      <c r="DG167" s="135"/>
    </row>
    <row r="168" spans="18:111" x14ac:dyDescent="0.25">
      <c r="R168" s="1"/>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5"/>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5"/>
      <c r="CY168" s="135"/>
      <c r="CZ168" s="135"/>
      <c r="DA168" s="135"/>
      <c r="DB168" s="135"/>
      <c r="DC168" s="135"/>
      <c r="DD168" s="135"/>
      <c r="DE168" s="135"/>
      <c r="DF168" s="135"/>
      <c r="DG168" s="135"/>
    </row>
    <row r="169" spans="18:111" x14ac:dyDescent="0.25">
      <c r="R169" s="1"/>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35"/>
      <c r="BS169" s="135"/>
      <c r="BT169" s="135"/>
      <c r="BU169" s="135"/>
      <c r="BV169" s="135"/>
      <c r="BW169" s="135"/>
      <c r="BX169" s="135"/>
      <c r="BY169" s="135"/>
      <c r="BZ169" s="135"/>
      <c r="CA169" s="135"/>
      <c r="CB169" s="135"/>
      <c r="CC169" s="135"/>
      <c r="CD169" s="135"/>
      <c r="CE169" s="135"/>
      <c r="CF169" s="135"/>
      <c r="CG169" s="135"/>
      <c r="CH169" s="135"/>
      <c r="CI169" s="135"/>
      <c r="CJ169" s="135"/>
      <c r="CK169" s="135"/>
      <c r="CL169" s="135"/>
      <c r="CM169" s="135"/>
      <c r="CN169" s="135"/>
      <c r="CO169" s="135"/>
      <c r="CP169" s="135"/>
      <c r="CQ169" s="135"/>
      <c r="CR169" s="135"/>
      <c r="CS169" s="135"/>
      <c r="CT169" s="135"/>
      <c r="CU169" s="135"/>
      <c r="CV169" s="135"/>
      <c r="CW169" s="135"/>
      <c r="CX169" s="135"/>
      <c r="CY169" s="135"/>
      <c r="CZ169" s="135"/>
      <c r="DA169" s="135"/>
      <c r="DB169" s="135"/>
      <c r="DC169" s="135"/>
      <c r="DD169" s="135"/>
      <c r="DE169" s="135"/>
      <c r="DF169" s="135"/>
      <c r="DG169" s="135"/>
    </row>
    <row r="170" spans="18:111" x14ac:dyDescent="0.25">
      <c r="R170" s="1"/>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35"/>
      <c r="BS170" s="135"/>
      <c r="BT170" s="135"/>
      <c r="BU170" s="135"/>
      <c r="BV170" s="135"/>
      <c r="BW170" s="135"/>
      <c r="BX170" s="135"/>
      <c r="BY170" s="135"/>
      <c r="BZ170" s="135"/>
      <c r="CA170" s="135"/>
      <c r="CB170" s="135"/>
      <c r="CC170" s="135"/>
      <c r="CD170" s="135"/>
      <c r="CE170" s="135"/>
      <c r="CF170" s="135"/>
      <c r="CG170" s="135"/>
      <c r="CH170" s="135"/>
      <c r="CI170" s="135"/>
      <c r="CJ170" s="135"/>
      <c r="CK170" s="135"/>
      <c r="CL170" s="135"/>
      <c r="CM170" s="135"/>
      <c r="CN170" s="135"/>
      <c r="CO170" s="135"/>
      <c r="CP170" s="135"/>
      <c r="CQ170" s="135"/>
      <c r="CR170" s="135"/>
      <c r="CS170" s="135"/>
      <c r="CT170" s="135"/>
      <c r="CU170" s="135"/>
      <c r="CV170" s="135"/>
      <c r="CW170" s="135"/>
      <c r="CX170" s="135"/>
      <c r="CY170" s="135"/>
      <c r="CZ170" s="135"/>
      <c r="DA170" s="135"/>
      <c r="DB170" s="135"/>
      <c r="DC170" s="135"/>
      <c r="DD170" s="135"/>
      <c r="DE170" s="135"/>
      <c r="DF170" s="135"/>
      <c r="DG170" s="135"/>
    </row>
    <row r="171" spans="18:111" x14ac:dyDescent="0.25">
      <c r="R171" s="1"/>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c r="BN171" s="135"/>
      <c r="BO171" s="135"/>
      <c r="BP171" s="135"/>
      <c r="BQ171" s="135"/>
      <c r="BR171" s="135"/>
      <c r="BS171" s="135"/>
      <c r="BT171" s="135"/>
      <c r="BU171" s="135"/>
      <c r="BV171" s="135"/>
      <c r="BW171" s="135"/>
      <c r="BX171" s="135"/>
      <c r="BY171" s="135"/>
      <c r="BZ171" s="135"/>
      <c r="CA171" s="135"/>
      <c r="CB171" s="135"/>
      <c r="CC171" s="135"/>
      <c r="CD171" s="135"/>
      <c r="CE171" s="135"/>
      <c r="CF171" s="135"/>
      <c r="CG171" s="135"/>
      <c r="CH171" s="135"/>
      <c r="CI171" s="135"/>
      <c r="CJ171" s="135"/>
      <c r="CK171" s="135"/>
      <c r="CL171" s="135"/>
      <c r="CM171" s="135"/>
      <c r="CN171" s="135"/>
      <c r="CO171" s="135"/>
      <c r="CP171" s="135"/>
      <c r="CQ171" s="135"/>
      <c r="CR171" s="135"/>
      <c r="CS171" s="135"/>
      <c r="CT171" s="135"/>
      <c r="CU171" s="135"/>
      <c r="CV171" s="135"/>
      <c r="CW171" s="135"/>
      <c r="CX171" s="135"/>
      <c r="CY171" s="135"/>
      <c r="CZ171" s="135"/>
      <c r="DA171" s="135"/>
      <c r="DB171" s="135"/>
      <c r="DC171" s="135"/>
      <c r="DD171" s="135"/>
      <c r="DE171" s="135"/>
      <c r="DF171" s="135"/>
      <c r="DG171" s="135"/>
    </row>
    <row r="172" spans="18:111" x14ac:dyDescent="0.25">
      <c r="R172" s="1"/>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5"/>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5"/>
      <c r="CY172" s="135"/>
      <c r="CZ172" s="135"/>
      <c r="DA172" s="135"/>
      <c r="DB172" s="135"/>
      <c r="DC172" s="135"/>
      <c r="DD172" s="135"/>
      <c r="DE172" s="135"/>
      <c r="DF172" s="135"/>
      <c r="DG172" s="135"/>
    </row>
    <row r="173" spans="18:111" x14ac:dyDescent="0.25">
      <c r="R173" s="1"/>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5"/>
      <c r="DF173" s="135"/>
      <c r="DG173" s="135"/>
    </row>
    <row r="174" spans="18:111" x14ac:dyDescent="0.25">
      <c r="R174" s="1"/>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row>
    <row r="175" spans="18:111" x14ac:dyDescent="0.25">
      <c r="R175" s="1"/>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c r="BY175" s="135"/>
      <c r="BZ175" s="135"/>
      <c r="CA175" s="135"/>
      <c r="CB175" s="135"/>
      <c r="CC175" s="135"/>
      <c r="CD175" s="135"/>
      <c r="CE175" s="135"/>
      <c r="CF175" s="135"/>
      <c r="CG175" s="135"/>
      <c r="CH175" s="135"/>
      <c r="CI175" s="135"/>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5"/>
      <c r="DF175" s="135"/>
      <c r="DG175" s="135"/>
    </row>
    <row r="176" spans="18:111" x14ac:dyDescent="0.25">
      <c r="R176" s="1"/>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row>
    <row r="177" spans="18:111" x14ac:dyDescent="0.25">
      <c r="R177" s="1"/>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5"/>
      <c r="DF177" s="135"/>
      <c r="DG177" s="135"/>
    </row>
    <row r="178" spans="18:111" x14ac:dyDescent="0.25">
      <c r="R178" s="1"/>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row>
    <row r="179" spans="18:111" x14ac:dyDescent="0.25">
      <c r="R179" s="1"/>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row>
    <row r="180" spans="18:111" x14ac:dyDescent="0.25">
      <c r="R180" s="1"/>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5"/>
      <c r="DF180" s="135"/>
      <c r="DG180" s="135"/>
    </row>
    <row r="181" spans="18:111" x14ac:dyDescent="0.25">
      <c r="R181" s="1"/>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c r="CK181" s="135"/>
      <c r="CL181" s="135"/>
      <c r="CM181" s="135"/>
      <c r="CN181" s="135"/>
      <c r="CO181" s="135"/>
      <c r="CP181" s="135"/>
      <c r="CQ181" s="135"/>
      <c r="CR181" s="135"/>
      <c r="CS181" s="135"/>
      <c r="CT181" s="135"/>
      <c r="CU181" s="135"/>
      <c r="CV181" s="135"/>
      <c r="CW181" s="135"/>
      <c r="CX181" s="135"/>
      <c r="CY181" s="135"/>
      <c r="CZ181" s="135"/>
      <c r="DA181" s="135"/>
      <c r="DB181" s="135"/>
      <c r="DC181" s="135"/>
      <c r="DD181" s="135"/>
      <c r="DE181" s="135"/>
      <c r="DF181" s="135"/>
      <c r="DG181" s="135"/>
    </row>
    <row r="182" spans="18:111" x14ac:dyDescent="0.25">
      <c r="R182" s="1"/>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5"/>
      <c r="DF182" s="135"/>
      <c r="DG182" s="135"/>
    </row>
    <row r="183" spans="18:111" x14ac:dyDescent="0.25">
      <c r="R183" s="1"/>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c r="CK183" s="135"/>
      <c r="CL183" s="135"/>
      <c r="CM183" s="135"/>
      <c r="CN183" s="135"/>
      <c r="CO183" s="135"/>
      <c r="CP183" s="135"/>
      <c r="CQ183" s="135"/>
      <c r="CR183" s="135"/>
      <c r="CS183" s="135"/>
      <c r="CT183" s="135"/>
      <c r="CU183" s="135"/>
      <c r="CV183" s="135"/>
      <c r="CW183" s="135"/>
      <c r="CX183" s="135"/>
      <c r="CY183" s="135"/>
      <c r="CZ183" s="135"/>
      <c r="DA183" s="135"/>
      <c r="DB183" s="135"/>
      <c r="DC183" s="135"/>
      <c r="DD183" s="135"/>
      <c r="DE183" s="135"/>
      <c r="DF183" s="135"/>
      <c r="DG183" s="135"/>
    </row>
    <row r="184" spans="18:111" x14ac:dyDescent="0.25">
      <c r="R184" s="1"/>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row>
    <row r="185" spans="18:111" x14ac:dyDescent="0.25">
      <c r="R185" s="1"/>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row>
    <row r="186" spans="18:111" x14ac:dyDescent="0.25">
      <c r="R186" s="1"/>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c r="CK186" s="135"/>
      <c r="CL186" s="135"/>
      <c r="CM186" s="135"/>
      <c r="CN186" s="135"/>
      <c r="CO186" s="135"/>
      <c r="CP186" s="135"/>
      <c r="CQ186" s="135"/>
      <c r="CR186" s="135"/>
      <c r="CS186" s="135"/>
      <c r="CT186" s="135"/>
      <c r="CU186" s="135"/>
      <c r="CV186" s="135"/>
      <c r="CW186" s="135"/>
      <c r="CX186" s="135"/>
      <c r="CY186" s="135"/>
      <c r="CZ186" s="135"/>
      <c r="DA186" s="135"/>
      <c r="DB186" s="135"/>
      <c r="DC186" s="135"/>
      <c r="DD186" s="135"/>
      <c r="DE186" s="135"/>
      <c r="DF186" s="135"/>
      <c r="DG186" s="135"/>
    </row>
    <row r="187" spans="18:111" x14ac:dyDescent="0.25">
      <c r="R187" s="1"/>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c r="CK187" s="135"/>
      <c r="CL187" s="135"/>
      <c r="CM187" s="135"/>
      <c r="CN187" s="135"/>
      <c r="CO187" s="135"/>
      <c r="CP187" s="135"/>
      <c r="CQ187" s="135"/>
      <c r="CR187" s="135"/>
      <c r="CS187" s="135"/>
      <c r="CT187" s="135"/>
      <c r="CU187" s="135"/>
      <c r="CV187" s="135"/>
      <c r="CW187" s="135"/>
      <c r="CX187" s="135"/>
      <c r="CY187" s="135"/>
      <c r="CZ187" s="135"/>
      <c r="DA187" s="135"/>
      <c r="DB187" s="135"/>
      <c r="DC187" s="135"/>
      <c r="DD187" s="135"/>
      <c r="DE187" s="135"/>
      <c r="DF187" s="135"/>
      <c r="DG187" s="135"/>
    </row>
    <row r="188" spans="18:111" x14ac:dyDescent="0.25">
      <c r="R188" s="1"/>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5"/>
      <c r="CY188" s="135"/>
      <c r="CZ188" s="135"/>
      <c r="DA188" s="135"/>
      <c r="DB188" s="135"/>
      <c r="DC188" s="135"/>
      <c r="DD188" s="135"/>
      <c r="DE188" s="135"/>
      <c r="DF188" s="135"/>
      <c r="DG188" s="135"/>
    </row>
    <row r="189" spans="18:111" x14ac:dyDescent="0.25">
      <c r="R189" s="1"/>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c r="CJ189" s="135"/>
      <c r="CK189" s="135"/>
      <c r="CL189" s="135"/>
      <c r="CM189" s="135"/>
      <c r="CN189" s="135"/>
      <c r="CO189" s="135"/>
      <c r="CP189" s="135"/>
      <c r="CQ189" s="135"/>
      <c r="CR189" s="135"/>
      <c r="CS189" s="135"/>
      <c r="CT189" s="135"/>
      <c r="CU189" s="135"/>
      <c r="CV189" s="135"/>
      <c r="CW189" s="135"/>
      <c r="CX189" s="135"/>
      <c r="CY189" s="135"/>
      <c r="CZ189" s="135"/>
      <c r="DA189" s="135"/>
      <c r="DB189" s="135"/>
      <c r="DC189" s="135"/>
      <c r="DD189" s="135"/>
      <c r="DE189" s="135"/>
      <c r="DF189" s="135"/>
      <c r="DG189" s="135"/>
    </row>
    <row r="190" spans="18:111" x14ac:dyDescent="0.25">
      <c r="R190" s="1"/>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5"/>
      <c r="CJ190" s="135"/>
      <c r="CK190" s="135"/>
      <c r="CL190" s="135"/>
      <c r="CM190" s="135"/>
      <c r="CN190" s="135"/>
      <c r="CO190" s="135"/>
      <c r="CP190" s="135"/>
      <c r="CQ190" s="135"/>
      <c r="CR190" s="135"/>
      <c r="CS190" s="135"/>
      <c r="CT190" s="135"/>
      <c r="CU190" s="135"/>
      <c r="CV190" s="135"/>
      <c r="CW190" s="135"/>
      <c r="CX190" s="135"/>
      <c r="CY190" s="135"/>
      <c r="CZ190" s="135"/>
      <c r="DA190" s="135"/>
      <c r="DB190" s="135"/>
      <c r="DC190" s="135"/>
      <c r="DD190" s="135"/>
      <c r="DE190" s="135"/>
      <c r="DF190" s="135"/>
      <c r="DG190" s="135"/>
    </row>
    <row r="191" spans="18:111" x14ac:dyDescent="0.25">
      <c r="R191" s="1"/>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5"/>
      <c r="CJ191" s="135"/>
      <c r="CK191" s="135"/>
      <c r="CL191" s="135"/>
      <c r="CM191" s="135"/>
      <c r="CN191" s="135"/>
      <c r="CO191" s="135"/>
      <c r="CP191" s="135"/>
      <c r="CQ191" s="135"/>
      <c r="CR191" s="135"/>
      <c r="CS191" s="135"/>
      <c r="CT191" s="135"/>
      <c r="CU191" s="135"/>
      <c r="CV191" s="135"/>
      <c r="CW191" s="135"/>
      <c r="CX191" s="135"/>
      <c r="CY191" s="135"/>
      <c r="CZ191" s="135"/>
      <c r="DA191" s="135"/>
      <c r="DB191" s="135"/>
      <c r="DC191" s="135"/>
      <c r="DD191" s="135"/>
      <c r="DE191" s="135"/>
      <c r="DF191" s="135"/>
      <c r="DG191" s="135"/>
    </row>
    <row r="192" spans="18:111" x14ac:dyDescent="0.25">
      <c r="R192" s="1"/>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row>
    <row r="193" spans="18:111" x14ac:dyDescent="0.25">
      <c r="R193" s="1"/>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5"/>
      <c r="CJ193" s="135"/>
      <c r="CK193" s="135"/>
      <c r="CL193" s="135"/>
      <c r="CM193" s="135"/>
      <c r="CN193" s="135"/>
      <c r="CO193" s="135"/>
      <c r="CP193" s="135"/>
      <c r="CQ193" s="135"/>
      <c r="CR193" s="135"/>
      <c r="CS193" s="135"/>
      <c r="CT193" s="135"/>
      <c r="CU193" s="135"/>
      <c r="CV193" s="135"/>
      <c r="CW193" s="135"/>
      <c r="CX193" s="135"/>
      <c r="CY193" s="135"/>
      <c r="CZ193" s="135"/>
      <c r="DA193" s="135"/>
      <c r="DB193" s="135"/>
      <c r="DC193" s="135"/>
      <c r="DD193" s="135"/>
      <c r="DE193" s="135"/>
      <c r="DF193" s="135"/>
      <c r="DG193" s="135"/>
    </row>
    <row r="194" spans="18:111" x14ac:dyDescent="0.25">
      <c r="R194" s="1"/>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5"/>
      <c r="DB194" s="135"/>
      <c r="DC194" s="135"/>
      <c r="DD194" s="135"/>
      <c r="DE194" s="135"/>
      <c r="DF194" s="135"/>
      <c r="DG194" s="135"/>
    </row>
    <row r="195" spans="18:111" x14ac:dyDescent="0.25">
      <c r="R195" s="1"/>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c r="CA195" s="135"/>
      <c r="CB195" s="135"/>
      <c r="CC195" s="135"/>
      <c r="CD195" s="135"/>
      <c r="CE195" s="135"/>
      <c r="CF195" s="135"/>
      <c r="CG195" s="135"/>
      <c r="CH195" s="135"/>
      <c r="CI195" s="135"/>
      <c r="CJ195" s="135"/>
      <c r="CK195" s="135"/>
      <c r="CL195" s="135"/>
      <c r="CM195" s="135"/>
      <c r="CN195" s="135"/>
      <c r="CO195" s="135"/>
      <c r="CP195" s="135"/>
      <c r="CQ195" s="135"/>
      <c r="CR195" s="135"/>
      <c r="CS195" s="135"/>
      <c r="CT195" s="135"/>
      <c r="CU195" s="135"/>
      <c r="CV195" s="135"/>
      <c r="CW195" s="135"/>
      <c r="CX195" s="135"/>
      <c r="CY195" s="135"/>
      <c r="CZ195" s="135"/>
      <c r="DA195" s="135"/>
      <c r="DB195" s="135"/>
      <c r="DC195" s="135"/>
      <c r="DD195" s="135"/>
      <c r="DE195" s="135"/>
      <c r="DF195" s="135"/>
      <c r="DG195" s="135"/>
    </row>
    <row r="196" spans="18:111" x14ac:dyDescent="0.25">
      <c r="R196" s="1"/>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5"/>
      <c r="CY196" s="135"/>
      <c r="CZ196" s="135"/>
      <c r="DA196" s="135"/>
      <c r="DB196" s="135"/>
      <c r="DC196" s="135"/>
      <c r="DD196" s="135"/>
      <c r="DE196" s="135"/>
      <c r="DF196" s="135"/>
      <c r="DG196" s="135"/>
    </row>
    <row r="197" spans="18:111" x14ac:dyDescent="0.25">
      <c r="R197" s="1"/>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c r="BU197" s="135"/>
      <c r="BV197" s="135"/>
      <c r="BW197" s="135"/>
      <c r="BX197" s="135"/>
      <c r="BY197" s="135"/>
      <c r="BZ197" s="135"/>
      <c r="CA197" s="135"/>
      <c r="CB197" s="135"/>
      <c r="CC197" s="135"/>
      <c r="CD197" s="135"/>
      <c r="CE197" s="135"/>
      <c r="CF197" s="135"/>
      <c r="CG197" s="135"/>
      <c r="CH197" s="135"/>
      <c r="CI197" s="135"/>
      <c r="CJ197" s="135"/>
      <c r="CK197" s="135"/>
      <c r="CL197" s="135"/>
      <c r="CM197" s="135"/>
      <c r="CN197" s="135"/>
      <c r="CO197" s="135"/>
      <c r="CP197" s="135"/>
      <c r="CQ197" s="135"/>
      <c r="CR197" s="135"/>
      <c r="CS197" s="135"/>
      <c r="CT197" s="135"/>
      <c r="CU197" s="135"/>
      <c r="CV197" s="135"/>
      <c r="CW197" s="135"/>
      <c r="CX197" s="135"/>
      <c r="CY197" s="135"/>
      <c r="CZ197" s="135"/>
      <c r="DA197" s="135"/>
      <c r="DB197" s="135"/>
      <c r="DC197" s="135"/>
      <c r="DD197" s="135"/>
      <c r="DE197" s="135"/>
      <c r="DF197" s="135"/>
      <c r="DG197" s="135"/>
    </row>
    <row r="198" spans="18:111" x14ac:dyDescent="0.25">
      <c r="R198" s="1"/>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c r="BU198" s="135"/>
      <c r="BV198" s="135"/>
      <c r="BW198" s="135"/>
      <c r="BX198" s="135"/>
      <c r="BY198" s="135"/>
      <c r="BZ198" s="135"/>
      <c r="CA198" s="135"/>
      <c r="CB198" s="135"/>
      <c r="CC198" s="135"/>
      <c r="CD198" s="135"/>
      <c r="CE198" s="135"/>
      <c r="CF198" s="135"/>
      <c r="CG198" s="135"/>
      <c r="CH198" s="135"/>
      <c r="CI198" s="135"/>
      <c r="CJ198" s="135"/>
      <c r="CK198" s="135"/>
      <c r="CL198" s="135"/>
      <c r="CM198" s="135"/>
      <c r="CN198" s="135"/>
      <c r="CO198" s="135"/>
      <c r="CP198" s="135"/>
      <c r="CQ198" s="135"/>
      <c r="CR198" s="135"/>
      <c r="CS198" s="135"/>
      <c r="CT198" s="135"/>
      <c r="CU198" s="135"/>
      <c r="CV198" s="135"/>
      <c r="CW198" s="135"/>
      <c r="CX198" s="135"/>
      <c r="CY198" s="135"/>
      <c r="CZ198" s="135"/>
      <c r="DA198" s="135"/>
      <c r="DB198" s="135"/>
      <c r="DC198" s="135"/>
      <c r="DD198" s="135"/>
      <c r="DE198" s="135"/>
      <c r="DF198" s="135"/>
      <c r="DG198" s="135"/>
    </row>
    <row r="199" spans="18:111" x14ac:dyDescent="0.25">
      <c r="R199" s="1"/>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c r="CA199" s="135"/>
      <c r="CB199" s="135"/>
      <c r="CC199" s="135"/>
      <c r="CD199" s="135"/>
      <c r="CE199" s="135"/>
      <c r="CF199" s="135"/>
      <c r="CG199" s="135"/>
      <c r="CH199" s="135"/>
      <c r="CI199" s="135"/>
      <c r="CJ199" s="135"/>
      <c r="CK199" s="135"/>
      <c r="CL199" s="135"/>
      <c r="CM199" s="135"/>
      <c r="CN199" s="135"/>
      <c r="CO199" s="135"/>
      <c r="CP199" s="135"/>
      <c r="CQ199" s="135"/>
      <c r="CR199" s="135"/>
      <c r="CS199" s="135"/>
      <c r="CT199" s="135"/>
      <c r="CU199" s="135"/>
      <c r="CV199" s="135"/>
      <c r="CW199" s="135"/>
      <c r="CX199" s="135"/>
      <c r="CY199" s="135"/>
      <c r="CZ199" s="135"/>
      <c r="DA199" s="135"/>
      <c r="DB199" s="135"/>
      <c r="DC199" s="135"/>
      <c r="DD199" s="135"/>
      <c r="DE199" s="135"/>
      <c r="DF199" s="135"/>
      <c r="DG199" s="135"/>
    </row>
    <row r="200" spans="18:111" x14ac:dyDescent="0.25">
      <c r="R200" s="1"/>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5"/>
      <c r="CY200" s="135"/>
      <c r="CZ200" s="135"/>
      <c r="DA200" s="135"/>
      <c r="DB200" s="135"/>
      <c r="DC200" s="135"/>
      <c r="DD200" s="135"/>
      <c r="DE200" s="135"/>
      <c r="DF200" s="135"/>
      <c r="DG200" s="135"/>
    </row>
    <row r="201" spans="18:111" x14ac:dyDescent="0.25">
      <c r="R201" s="1"/>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135"/>
      <c r="BW201" s="135"/>
      <c r="BX201" s="135"/>
      <c r="BY201" s="135"/>
      <c r="BZ201" s="135"/>
      <c r="CA201" s="135"/>
      <c r="CB201" s="135"/>
      <c r="CC201" s="135"/>
      <c r="CD201" s="135"/>
      <c r="CE201" s="135"/>
      <c r="CF201" s="135"/>
      <c r="CG201" s="135"/>
      <c r="CH201" s="135"/>
      <c r="CI201" s="135"/>
      <c r="CJ201" s="135"/>
      <c r="CK201" s="135"/>
      <c r="CL201" s="135"/>
      <c r="CM201" s="135"/>
      <c r="CN201" s="135"/>
      <c r="CO201" s="135"/>
      <c r="CP201" s="135"/>
      <c r="CQ201" s="135"/>
      <c r="CR201" s="135"/>
      <c r="CS201" s="135"/>
      <c r="CT201" s="135"/>
      <c r="CU201" s="135"/>
      <c r="CV201" s="135"/>
      <c r="CW201" s="135"/>
      <c r="CX201" s="135"/>
      <c r="CY201" s="135"/>
      <c r="CZ201" s="135"/>
      <c r="DA201" s="135"/>
      <c r="DB201" s="135"/>
      <c r="DC201" s="135"/>
      <c r="DD201" s="135"/>
      <c r="DE201" s="135"/>
      <c r="DF201" s="135"/>
      <c r="DG201" s="135"/>
    </row>
    <row r="202" spans="18:111" x14ac:dyDescent="0.25">
      <c r="R202" s="1"/>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c r="CA202" s="135"/>
      <c r="CB202" s="135"/>
      <c r="CC202" s="135"/>
      <c r="CD202" s="135"/>
      <c r="CE202" s="135"/>
      <c r="CF202" s="135"/>
      <c r="CG202" s="135"/>
      <c r="CH202" s="135"/>
      <c r="CI202" s="135"/>
      <c r="CJ202" s="135"/>
      <c r="CK202" s="135"/>
      <c r="CL202" s="135"/>
      <c r="CM202" s="135"/>
      <c r="CN202" s="135"/>
      <c r="CO202" s="135"/>
      <c r="CP202" s="135"/>
      <c r="CQ202" s="135"/>
      <c r="CR202" s="135"/>
      <c r="CS202" s="135"/>
      <c r="CT202" s="135"/>
      <c r="CU202" s="135"/>
      <c r="CV202" s="135"/>
      <c r="CW202" s="135"/>
      <c r="CX202" s="135"/>
      <c r="CY202" s="135"/>
      <c r="CZ202" s="135"/>
      <c r="DA202" s="135"/>
      <c r="DB202" s="135"/>
      <c r="DC202" s="135"/>
      <c r="DD202" s="135"/>
      <c r="DE202" s="135"/>
      <c r="DF202" s="135"/>
      <c r="DG202" s="135"/>
    </row>
    <row r="203" spans="18:111" x14ac:dyDescent="0.25">
      <c r="R203" s="1"/>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c r="CA203" s="135"/>
      <c r="CB203" s="135"/>
      <c r="CC203" s="135"/>
      <c r="CD203" s="135"/>
      <c r="CE203" s="135"/>
      <c r="CF203" s="135"/>
      <c r="CG203" s="135"/>
      <c r="CH203" s="135"/>
      <c r="CI203" s="135"/>
      <c r="CJ203" s="135"/>
      <c r="CK203" s="135"/>
      <c r="CL203" s="135"/>
      <c r="CM203" s="135"/>
      <c r="CN203" s="135"/>
      <c r="CO203" s="135"/>
      <c r="CP203" s="135"/>
      <c r="CQ203" s="135"/>
      <c r="CR203" s="135"/>
      <c r="CS203" s="135"/>
      <c r="CT203" s="135"/>
      <c r="CU203" s="135"/>
      <c r="CV203" s="135"/>
      <c r="CW203" s="135"/>
      <c r="CX203" s="135"/>
      <c r="CY203" s="135"/>
      <c r="CZ203" s="135"/>
      <c r="DA203" s="135"/>
      <c r="DB203" s="135"/>
      <c r="DC203" s="135"/>
      <c r="DD203" s="135"/>
      <c r="DE203" s="135"/>
      <c r="DF203" s="135"/>
      <c r="DG203" s="135"/>
    </row>
    <row r="204" spans="18:111" x14ac:dyDescent="0.25">
      <c r="R204" s="1"/>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5"/>
      <c r="DF204" s="135"/>
      <c r="DG204" s="135"/>
    </row>
    <row r="205" spans="18:111" x14ac:dyDescent="0.25">
      <c r="R205" s="1"/>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c r="CA205" s="135"/>
      <c r="CB205" s="135"/>
      <c r="CC205" s="135"/>
      <c r="CD205" s="135"/>
      <c r="CE205" s="135"/>
      <c r="CF205" s="135"/>
      <c r="CG205" s="135"/>
      <c r="CH205" s="135"/>
      <c r="CI205" s="135"/>
      <c r="CJ205" s="135"/>
      <c r="CK205" s="135"/>
      <c r="CL205" s="135"/>
      <c r="CM205" s="135"/>
      <c r="CN205" s="135"/>
      <c r="CO205" s="135"/>
      <c r="CP205" s="135"/>
      <c r="CQ205" s="135"/>
      <c r="CR205" s="135"/>
      <c r="CS205" s="135"/>
      <c r="CT205" s="135"/>
      <c r="CU205" s="135"/>
      <c r="CV205" s="135"/>
      <c r="CW205" s="135"/>
      <c r="CX205" s="135"/>
      <c r="CY205" s="135"/>
      <c r="CZ205" s="135"/>
      <c r="DA205" s="135"/>
      <c r="DB205" s="135"/>
      <c r="DC205" s="135"/>
      <c r="DD205" s="135"/>
      <c r="DE205" s="135"/>
      <c r="DF205" s="135"/>
      <c r="DG205" s="135"/>
    </row>
    <row r="206" spans="18:111" x14ac:dyDescent="0.25">
      <c r="R206" s="1"/>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c r="BU206" s="135"/>
      <c r="BV206" s="135"/>
      <c r="BW206" s="135"/>
      <c r="BX206" s="135"/>
      <c r="BY206" s="135"/>
      <c r="BZ206" s="135"/>
      <c r="CA206" s="135"/>
      <c r="CB206" s="135"/>
      <c r="CC206" s="135"/>
      <c r="CD206" s="135"/>
      <c r="CE206" s="135"/>
      <c r="CF206" s="135"/>
      <c r="CG206" s="135"/>
      <c r="CH206" s="135"/>
      <c r="CI206" s="135"/>
      <c r="CJ206" s="135"/>
      <c r="CK206" s="135"/>
      <c r="CL206" s="135"/>
      <c r="CM206" s="135"/>
      <c r="CN206" s="135"/>
      <c r="CO206" s="135"/>
      <c r="CP206" s="135"/>
      <c r="CQ206" s="135"/>
      <c r="CR206" s="135"/>
      <c r="CS206" s="135"/>
      <c r="CT206" s="135"/>
      <c r="CU206" s="135"/>
      <c r="CV206" s="135"/>
      <c r="CW206" s="135"/>
      <c r="CX206" s="135"/>
      <c r="CY206" s="135"/>
      <c r="CZ206" s="135"/>
      <c r="DA206" s="135"/>
      <c r="DB206" s="135"/>
      <c r="DC206" s="135"/>
      <c r="DD206" s="135"/>
      <c r="DE206" s="135"/>
      <c r="DF206" s="135"/>
      <c r="DG206" s="135"/>
    </row>
    <row r="207" spans="18:111" x14ac:dyDescent="0.25">
      <c r="R207" s="1"/>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135"/>
      <c r="CA207" s="135"/>
      <c r="CB207" s="135"/>
      <c r="CC207" s="135"/>
      <c r="CD207" s="135"/>
      <c r="CE207" s="135"/>
      <c r="CF207" s="135"/>
      <c r="CG207" s="135"/>
      <c r="CH207" s="135"/>
      <c r="CI207" s="135"/>
      <c r="CJ207" s="135"/>
      <c r="CK207" s="135"/>
      <c r="CL207" s="135"/>
      <c r="CM207" s="135"/>
      <c r="CN207" s="135"/>
      <c r="CO207" s="135"/>
      <c r="CP207" s="135"/>
      <c r="CQ207" s="135"/>
      <c r="CR207" s="135"/>
      <c r="CS207" s="135"/>
      <c r="CT207" s="135"/>
      <c r="CU207" s="135"/>
      <c r="CV207" s="135"/>
      <c r="CW207" s="135"/>
      <c r="CX207" s="135"/>
      <c r="CY207" s="135"/>
      <c r="CZ207" s="135"/>
      <c r="DA207" s="135"/>
      <c r="DB207" s="135"/>
      <c r="DC207" s="135"/>
      <c r="DD207" s="135"/>
      <c r="DE207" s="135"/>
      <c r="DF207" s="135"/>
      <c r="DG207" s="135"/>
    </row>
    <row r="208" spans="18:111" x14ac:dyDescent="0.25">
      <c r="R208" s="1"/>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5"/>
      <c r="CY208" s="135"/>
      <c r="CZ208" s="135"/>
      <c r="DA208" s="135"/>
      <c r="DB208" s="135"/>
      <c r="DC208" s="135"/>
      <c r="DD208" s="135"/>
      <c r="DE208" s="135"/>
      <c r="DF208" s="135"/>
      <c r="DG208" s="135"/>
    </row>
    <row r="209" spans="18:111" x14ac:dyDescent="0.25">
      <c r="R209" s="1"/>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c r="CA209" s="135"/>
      <c r="CB209" s="135"/>
      <c r="CC209" s="135"/>
      <c r="CD209" s="135"/>
      <c r="CE209" s="135"/>
      <c r="CF209" s="135"/>
      <c r="CG209" s="135"/>
      <c r="CH209" s="135"/>
      <c r="CI209" s="135"/>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5"/>
      <c r="DF209" s="135"/>
      <c r="DG209" s="135"/>
    </row>
    <row r="210" spans="18:111" x14ac:dyDescent="0.25">
      <c r="R210" s="1"/>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5"/>
      <c r="DF210" s="135"/>
      <c r="DG210" s="135"/>
    </row>
    <row r="211" spans="18:111" x14ac:dyDescent="0.25">
      <c r="R211" s="1"/>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row>
    <row r="212" spans="18:111" x14ac:dyDescent="0.25">
      <c r="R212" s="1"/>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5"/>
      <c r="DF212" s="135"/>
      <c r="DG212" s="135"/>
    </row>
    <row r="213" spans="18:111" x14ac:dyDescent="0.25">
      <c r="R213" s="1"/>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row>
    <row r="214" spans="18:111" x14ac:dyDescent="0.25">
      <c r="R214" s="1"/>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c r="BM214" s="135"/>
      <c r="BN214" s="135"/>
      <c r="BO214" s="135"/>
      <c r="BP214" s="135"/>
      <c r="BQ214" s="135"/>
      <c r="BR214" s="135"/>
      <c r="BS214" s="135"/>
      <c r="BT214" s="135"/>
      <c r="BU214" s="135"/>
      <c r="BV214" s="135"/>
      <c r="BW214" s="135"/>
      <c r="BX214" s="135"/>
      <c r="BY214" s="135"/>
      <c r="BZ214" s="135"/>
      <c r="CA214" s="135"/>
      <c r="CB214" s="135"/>
      <c r="CC214" s="135"/>
      <c r="CD214" s="135"/>
      <c r="CE214" s="135"/>
      <c r="CF214" s="135"/>
      <c r="CG214" s="135"/>
      <c r="CH214" s="135"/>
      <c r="CI214" s="135"/>
      <c r="CJ214" s="135"/>
      <c r="CK214" s="135"/>
      <c r="CL214" s="135"/>
      <c r="CM214" s="135"/>
      <c r="CN214" s="135"/>
      <c r="CO214" s="135"/>
      <c r="CP214" s="135"/>
      <c r="CQ214" s="135"/>
      <c r="CR214" s="135"/>
      <c r="CS214" s="135"/>
      <c r="CT214" s="135"/>
      <c r="CU214" s="135"/>
      <c r="CV214" s="135"/>
      <c r="CW214" s="135"/>
      <c r="CX214" s="135"/>
      <c r="CY214" s="135"/>
      <c r="CZ214" s="135"/>
      <c r="DA214" s="135"/>
      <c r="DB214" s="135"/>
      <c r="DC214" s="135"/>
      <c r="DD214" s="135"/>
      <c r="DE214" s="135"/>
      <c r="DF214" s="135"/>
      <c r="DG214" s="135"/>
    </row>
    <row r="215" spans="18:111" x14ac:dyDescent="0.25">
      <c r="R215" s="1"/>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c r="BU215" s="135"/>
      <c r="BV215" s="135"/>
      <c r="BW215" s="135"/>
      <c r="BX215" s="135"/>
      <c r="BY215" s="135"/>
      <c r="BZ215" s="135"/>
      <c r="CA215" s="135"/>
      <c r="CB215" s="135"/>
      <c r="CC215" s="135"/>
      <c r="CD215" s="135"/>
      <c r="CE215" s="135"/>
      <c r="CF215" s="135"/>
      <c r="CG215" s="135"/>
      <c r="CH215" s="135"/>
      <c r="CI215" s="135"/>
      <c r="CJ215" s="135"/>
      <c r="CK215" s="135"/>
      <c r="CL215" s="135"/>
      <c r="CM215" s="135"/>
      <c r="CN215" s="135"/>
      <c r="CO215" s="135"/>
      <c r="CP215" s="135"/>
      <c r="CQ215" s="135"/>
      <c r="CR215" s="135"/>
      <c r="CS215" s="135"/>
      <c r="CT215" s="135"/>
      <c r="CU215" s="135"/>
      <c r="CV215" s="135"/>
      <c r="CW215" s="135"/>
      <c r="CX215" s="135"/>
      <c r="CY215" s="135"/>
      <c r="CZ215" s="135"/>
      <c r="DA215" s="135"/>
      <c r="DB215" s="135"/>
      <c r="DC215" s="135"/>
      <c r="DD215" s="135"/>
      <c r="DE215" s="135"/>
      <c r="DF215" s="135"/>
      <c r="DG215" s="135"/>
    </row>
    <row r="216" spans="18:111" x14ac:dyDescent="0.25">
      <c r="R216" s="1"/>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c r="BU216" s="135"/>
      <c r="BV216" s="135"/>
      <c r="BW216" s="135"/>
      <c r="BX216" s="135"/>
      <c r="BY216" s="135"/>
      <c r="BZ216" s="135"/>
      <c r="CA216" s="135"/>
      <c r="CB216" s="135"/>
      <c r="CC216" s="135"/>
      <c r="CD216" s="135"/>
      <c r="CE216" s="135"/>
      <c r="CF216" s="135"/>
      <c r="CG216" s="135"/>
      <c r="CH216" s="135"/>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5"/>
      <c r="DF216" s="135"/>
      <c r="DG216" s="135"/>
    </row>
    <row r="217" spans="18:111" x14ac:dyDescent="0.25">
      <c r="R217" s="1"/>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c r="BS217" s="135"/>
      <c r="BT217" s="135"/>
      <c r="BU217" s="135"/>
      <c r="BV217" s="135"/>
      <c r="BW217" s="135"/>
      <c r="BX217" s="135"/>
      <c r="BY217" s="135"/>
      <c r="BZ217" s="135"/>
      <c r="CA217" s="135"/>
      <c r="CB217" s="135"/>
      <c r="CC217" s="135"/>
      <c r="CD217" s="135"/>
      <c r="CE217" s="135"/>
      <c r="CF217" s="135"/>
      <c r="CG217" s="135"/>
      <c r="CH217" s="135"/>
      <c r="CI217" s="135"/>
      <c r="CJ217" s="135"/>
      <c r="CK217" s="135"/>
      <c r="CL217" s="135"/>
      <c r="CM217" s="135"/>
      <c r="CN217" s="135"/>
      <c r="CO217" s="135"/>
      <c r="CP217" s="135"/>
      <c r="CQ217" s="135"/>
      <c r="CR217" s="135"/>
      <c r="CS217" s="135"/>
      <c r="CT217" s="135"/>
      <c r="CU217" s="135"/>
      <c r="CV217" s="135"/>
      <c r="CW217" s="135"/>
      <c r="CX217" s="135"/>
      <c r="CY217" s="135"/>
      <c r="CZ217" s="135"/>
      <c r="DA217" s="135"/>
      <c r="DB217" s="135"/>
      <c r="DC217" s="135"/>
      <c r="DD217" s="135"/>
      <c r="DE217" s="135"/>
      <c r="DF217" s="135"/>
      <c r="DG217" s="135"/>
    </row>
    <row r="218" spans="18:111" x14ac:dyDescent="0.25">
      <c r="R218" s="1"/>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135"/>
      <c r="CB218" s="135"/>
      <c r="CC218" s="135"/>
      <c r="CD218" s="135"/>
      <c r="CE218" s="135"/>
      <c r="CF218" s="135"/>
      <c r="CG218" s="135"/>
      <c r="CH218" s="135"/>
      <c r="CI218" s="135"/>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row>
    <row r="219" spans="18:111" x14ac:dyDescent="0.25">
      <c r="R219" s="1"/>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5"/>
      <c r="BU219" s="135"/>
      <c r="BV219" s="135"/>
      <c r="BW219" s="135"/>
      <c r="BX219" s="135"/>
      <c r="BY219" s="135"/>
      <c r="BZ219" s="135"/>
      <c r="CA219" s="135"/>
      <c r="CB219" s="135"/>
      <c r="CC219" s="135"/>
      <c r="CD219" s="135"/>
      <c r="CE219" s="135"/>
      <c r="CF219" s="135"/>
      <c r="CG219" s="135"/>
      <c r="CH219" s="135"/>
      <c r="CI219" s="135"/>
      <c r="CJ219" s="135"/>
      <c r="CK219" s="135"/>
      <c r="CL219" s="135"/>
      <c r="CM219" s="135"/>
      <c r="CN219" s="135"/>
      <c r="CO219" s="135"/>
      <c r="CP219" s="135"/>
      <c r="CQ219" s="135"/>
      <c r="CR219" s="135"/>
      <c r="CS219" s="135"/>
      <c r="CT219" s="135"/>
      <c r="CU219" s="135"/>
      <c r="CV219" s="135"/>
      <c r="CW219" s="135"/>
      <c r="CX219" s="135"/>
      <c r="CY219" s="135"/>
      <c r="CZ219" s="135"/>
      <c r="DA219" s="135"/>
      <c r="DB219" s="135"/>
      <c r="DC219" s="135"/>
      <c r="DD219" s="135"/>
      <c r="DE219" s="135"/>
      <c r="DF219" s="135"/>
      <c r="DG219" s="135"/>
    </row>
    <row r="220" spans="18:111" x14ac:dyDescent="0.25">
      <c r="R220" s="1"/>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c r="BU220" s="135"/>
      <c r="BV220" s="135"/>
      <c r="BW220" s="135"/>
      <c r="BX220" s="135"/>
      <c r="BY220" s="135"/>
      <c r="BZ220" s="135"/>
      <c r="CA220" s="135"/>
      <c r="CB220" s="135"/>
      <c r="CC220" s="135"/>
      <c r="CD220" s="135"/>
      <c r="CE220" s="135"/>
      <c r="CF220" s="135"/>
      <c r="CG220" s="135"/>
      <c r="CH220" s="135"/>
      <c r="CI220" s="135"/>
      <c r="CJ220" s="135"/>
      <c r="CK220" s="135"/>
      <c r="CL220" s="135"/>
      <c r="CM220" s="135"/>
      <c r="CN220" s="135"/>
      <c r="CO220" s="135"/>
      <c r="CP220" s="135"/>
      <c r="CQ220" s="135"/>
      <c r="CR220" s="135"/>
      <c r="CS220" s="135"/>
      <c r="CT220" s="135"/>
      <c r="CU220" s="135"/>
      <c r="CV220" s="135"/>
      <c r="CW220" s="135"/>
      <c r="CX220" s="135"/>
      <c r="CY220" s="135"/>
      <c r="CZ220" s="135"/>
      <c r="DA220" s="135"/>
      <c r="DB220" s="135"/>
      <c r="DC220" s="135"/>
      <c r="DD220" s="135"/>
      <c r="DE220" s="135"/>
      <c r="DF220" s="135"/>
      <c r="DG220" s="135"/>
    </row>
    <row r="221" spans="18:111" x14ac:dyDescent="0.25">
      <c r="R221" s="1"/>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13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row>
    <row r="222" spans="18:111" x14ac:dyDescent="0.25">
      <c r="R222" s="1"/>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c r="DF222" s="135"/>
      <c r="DG222" s="135"/>
    </row>
    <row r="223" spans="18:111" x14ac:dyDescent="0.25">
      <c r="R223" s="1"/>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c r="CU223" s="135"/>
      <c r="CV223" s="135"/>
      <c r="CW223" s="135"/>
      <c r="CX223" s="135"/>
      <c r="CY223" s="135"/>
      <c r="CZ223" s="135"/>
      <c r="DA223" s="135"/>
      <c r="DB223" s="135"/>
      <c r="DC223" s="135"/>
      <c r="DD223" s="135"/>
      <c r="DE223" s="135"/>
      <c r="DF223" s="135"/>
      <c r="DG223" s="135"/>
    </row>
    <row r="224" spans="18:111" x14ac:dyDescent="0.25">
      <c r="R224" s="1"/>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13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c r="CU224" s="135"/>
      <c r="CV224" s="135"/>
      <c r="CW224" s="135"/>
      <c r="CX224" s="135"/>
      <c r="CY224" s="135"/>
      <c r="CZ224" s="135"/>
      <c r="DA224" s="135"/>
      <c r="DB224" s="135"/>
      <c r="DC224" s="135"/>
      <c r="DD224" s="135"/>
      <c r="DE224" s="135"/>
      <c r="DF224" s="135"/>
      <c r="DG224" s="135"/>
    </row>
    <row r="225" spans="18:111" x14ac:dyDescent="0.25">
      <c r="R225" s="1"/>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c r="BI225" s="135"/>
      <c r="BJ225" s="135"/>
      <c r="BK225" s="135"/>
      <c r="BL225" s="135"/>
      <c r="BM225" s="135"/>
      <c r="BN225" s="135"/>
      <c r="BO225" s="135"/>
      <c r="BP225" s="135"/>
      <c r="BQ225" s="135"/>
      <c r="BR225" s="135"/>
      <c r="BS225" s="135"/>
      <c r="BT225" s="135"/>
      <c r="BU225" s="135"/>
      <c r="BV225" s="135"/>
      <c r="BW225" s="135"/>
      <c r="BX225" s="135"/>
      <c r="BY225" s="135"/>
      <c r="BZ225" s="135"/>
      <c r="CA225" s="135"/>
      <c r="CB225" s="135"/>
      <c r="CC225" s="135"/>
      <c r="CD225" s="135"/>
      <c r="CE225" s="135"/>
      <c r="CF225" s="135"/>
      <c r="CG225" s="135"/>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row>
    <row r="226" spans="18:111" x14ac:dyDescent="0.25">
      <c r="R226" s="1"/>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135"/>
      <c r="CA226" s="135"/>
      <c r="CB226" s="135"/>
      <c r="CC226" s="135"/>
      <c r="CD226" s="135"/>
      <c r="CE226" s="135"/>
      <c r="CF226" s="135"/>
      <c r="CG226" s="135"/>
      <c r="CH226" s="135"/>
      <c r="CI226" s="135"/>
      <c r="CJ226" s="135"/>
      <c r="CK226" s="135"/>
      <c r="CL226" s="135"/>
      <c r="CM226" s="135"/>
      <c r="CN226" s="135"/>
      <c r="CO226" s="135"/>
      <c r="CP226" s="135"/>
      <c r="CQ226" s="135"/>
      <c r="CR226" s="135"/>
      <c r="CS226" s="135"/>
      <c r="CT226" s="135"/>
      <c r="CU226" s="135"/>
      <c r="CV226" s="135"/>
      <c r="CW226" s="135"/>
      <c r="CX226" s="135"/>
      <c r="CY226" s="135"/>
      <c r="CZ226" s="135"/>
      <c r="DA226" s="135"/>
      <c r="DB226" s="135"/>
      <c r="DC226" s="135"/>
      <c r="DD226" s="135"/>
      <c r="DE226" s="135"/>
      <c r="DF226" s="135"/>
      <c r="DG226" s="135"/>
    </row>
    <row r="227" spans="18:111" x14ac:dyDescent="0.25">
      <c r="R227" s="1"/>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c r="BI227" s="135"/>
      <c r="BJ227" s="135"/>
      <c r="BK227" s="135"/>
      <c r="BL227" s="135"/>
      <c r="BM227" s="135"/>
      <c r="BN227" s="135"/>
      <c r="BO227" s="135"/>
      <c r="BP227" s="135"/>
      <c r="BQ227" s="135"/>
      <c r="BR227" s="135"/>
      <c r="BS227" s="135"/>
      <c r="BT227" s="135"/>
      <c r="BU227" s="135"/>
      <c r="BV227" s="135"/>
      <c r="BW227" s="135"/>
      <c r="BX227" s="135"/>
      <c r="BY227" s="135"/>
      <c r="BZ227" s="135"/>
      <c r="CA227" s="135"/>
      <c r="CB227" s="135"/>
      <c r="CC227" s="135"/>
      <c r="CD227" s="135"/>
      <c r="CE227" s="135"/>
      <c r="CF227" s="135"/>
      <c r="CG227" s="135"/>
      <c r="CH227" s="135"/>
      <c r="CI227" s="135"/>
      <c r="CJ227" s="135"/>
      <c r="CK227" s="135"/>
      <c r="CL227" s="135"/>
      <c r="CM227" s="135"/>
      <c r="CN227" s="135"/>
      <c r="CO227" s="135"/>
      <c r="CP227" s="135"/>
      <c r="CQ227" s="135"/>
      <c r="CR227" s="135"/>
      <c r="CS227" s="135"/>
      <c r="CT227" s="135"/>
      <c r="CU227" s="135"/>
      <c r="CV227" s="135"/>
      <c r="CW227" s="135"/>
      <c r="CX227" s="135"/>
      <c r="CY227" s="135"/>
      <c r="CZ227" s="135"/>
      <c r="DA227" s="135"/>
      <c r="DB227" s="135"/>
      <c r="DC227" s="135"/>
      <c r="DD227" s="135"/>
      <c r="DE227" s="135"/>
      <c r="DF227" s="135"/>
      <c r="DG227" s="135"/>
    </row>
    <row r="228" spans="18:111" x14ac:dyDescent="0.25">
      <c r="R228" s="1"/>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135"/>
      <c r="BW228" s="135"/>
      <c r="BX228" s="135"/>
      <c r="BY228" s="135"/>
      <c r="BZ228" s="135"/>
      <c r="CA228" s="135"/>
      <c r="CB228" s="135"/>
      <c r="CC228" s="135"/>
      <c r="CD228" s="135"/>
      <c r="CE228" s="135"/>
      <c r="CF228" s="135"/>
      <c r="CG228" s="135"/>
      <c r="CH228" s="135"/>
      <c r="CI228" s="135"/>
      <c r="CJ228" s="135"/>
      <c r="CK228" s="135"/>
      <c r="CL228" s="135"/>
      <c r="CM228" s="135"/>
      <c r="CN228" s="135"/>
      <c r="CO228" s="135"/>
      <c r="CP228" s="135"/>
      <c r="CQ228" s="135"/>
      <c r="CR228" s="135"/>
      <c r="CS228" s="135"/>
      <c r="CT228" s="135"/>
      <c r="CU228" s="135"/>
      <c r="CV228" s="135"/>
      <c r="CW228" s="135"/>
      <c r="CX228" s="135"/>
      <c r="CY228" s="135"/>
      <c r="CZ228" s="135"/>
      <c r="DA228" s="135"/>
      <c r="DB228" s="135"/>
      <c r="DC228" s="135"/>
      <c r="DD228" s="135"/>
      <c r="DE228" s="135"/>
      <c r="DF228" s="135"/>
      <c r="DG228" s="135"/>
    </row>
    <row r="229" spans="18:111" x14ac:dyDescent="0.25">
      <c r="R229" s="1"/>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135"/>
      <c r="BW229" s="135"/>
      <c r="BX229" s="135"/>
      <c r="BY229" s="135"/>
      <c r="BZ229" s="135"/>
      <c r="CA229" s="135"/>
      <c r="CB229" s="135"/>
      <c r="CC229" s="135"/>
      <c r="CD229" s="135"/>
      <c r="CE229" s="135"/>
      <c r="CF229" s="135"/>
      <c r="CG229" s="135"/>
      <c r="CH229" s="135"/>
      <c r="CI229" s="135"/>
      <c r="CJ229" s="135"/>
      <c r="CK229" s="135"/>
      <c r="CL229" s="135"/>
      <c r="CM229" s="135"/>
      <c r="CN229" s="135"/>
      <c r="CO229" s="135"/>
      <c r="CP229" s="135"/>
      <c r="CQ229" s="135"/>
      <c r="CR229" s="135"/>
      <c r="CS229" s="135"/>
      <c r="CT229" s="135"/>
      <c r="CU229" s="135"/>
      <c r="CV229" s="135"/>
      <c r="CW229" s="135"/>
      <c r="CX229" s="135"/>
      <c r="CY229" s="135"/>
      <c r="CZ229" s="135"/>
      <c r="DA229" s="135"/>
      <c r="DB229" s="135"/>
      <c r="DC229" s="135"/>
      <c r="DD229" s="135"/>
      <c r="DE229" s="135"/>
      <c r="DF229" s="135"/>
      <c r="DG229" s="135"/>
    </row>
    <row r="230" spans="18:111" x14ac:dyDescent="0.25">
      <c r="R230" s="1"/>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c r="BI230" s="135"/>
      <c r="BJ230" s="135"/>
      <c r="BK230" s="135"/>
      <c r="BL230" s="135"/>
      <c r="BM230" s="135"/>
      <c r="BN230" s="135"/>
      <c r="BO230" s="135"/>
      <c r="BP230" s="135"/>
      <c r="BQ230" s="135"/>
      <c r="BR230" s="135"/>
      <c r="BS230" s="135"/>
      <c r="BT230" s="135"/>
      <c r="BU230" s="135"/>
      <c r="BV230" s="135"/>
      <c r="BW230" s="135"/>
      <c r="BX230" s="135"/>
      <c r="BY230" s="135"/>
      <c r="BZ230" s="135"/>
      <c r="CA230" s="135"/>
      <c r="CB230" s="135"/>
      <c r="CC230" s="135"/>
      <c r="CD230" s="135"/>
      <c r="CE230" s="135"/>
      <c r="CF230" s="135"/>
      <c r="CG230" s="135"/>
      <c r="CH230" s="135"/>
      <c r="CI230" s="135"/>
      <c r="CJ230" s="135"/>
      <c r="CK230" s="135"/>
      <c r="CL230" s="135"/>
      <c r="CM230" s="135"/>
      <c r="CN230" s="135"/>
      <c r="CO230" s="135"/>
      <c r="CP230" s="135"/>
      <c r="CQ230" s="135"/>
      <c r="CR230" s="135"/>
      <c r="CS230" s="135"/>
      <c r="CT230" s="135"/>
      <c r="CU230" s="135"/>
      <c r="CV230" s="135"/>
      <c r="CW230" s="135"/>
      <c r="CX230" s="135"/>
      <c r="CY230" s="135"/>
      <c r="CZ230" s="135"/>
      <c r="DA230" s="135"/>
      <c r="DB230" s="135"/>
      <c r="DC230" s="135"/>
      <c r="DD230" s="135"/>
      <c r="DE230" s="135"/>
      <c r="DF230" s="135"/>
      <c r="DG230" s="135"/>
    </row>
    <row r="231" spans="18:111" x14ac:dyDescent="0.25">
      <c r="R231" s="1"/>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c r="BM231" s="135"/>
      <c r="BN231" s="135"/>
      <c r="BO231" s="135"/>
      <c r="BP231" s="135"/>
      <c r="BQ231" s="135"/>
      <c r="BR231" s="135"/>
      <c r="BS231" s="135"/>
      <c r="BT231" s="135"/>
      <c r="BU231" s="135"/>
      <c r="BV231" s="135"/>
      <c r="BW231" s="135"/>
      <c r="BX231" s="135"/>
      <c r="BY231" s="135"/>
      <c r="BZ231" s="135"/>
      <c r="CA231" s="135"/>
      <c r="CB231" s="135"/>
      <c r="CC231" s="135"/>
      <c r="CD231" s="135"/>
      <c r="CE231" s="135"/>
      <c r="CF231" s="135"/>
      <c r="CG231" s="135"/>
      <c r="CH231" s="135"/>
      <c r="CI231" s="135"/>
      <c r="CJ231" s="135"/>
      <c r="CK231" s="135"/>
      <c r="CL231" s="135"/>
      <c r="CM231" s="135"/>
      <c r="CN231" s="135"/>
      <c r="CO231" s="135"/>
      <c r="CP231" s="135"/>
      <c r="CQ231" s="135"/>
      <c r="CR231" s="135"/>
      <c r="CS231" s="135"/>
      <c r="CT231" s="135"/>
      <c r="CU231" s="135"/>
      <c r="CV231" s="135"/>
      <c r="CW231" s="135"/>
      <c r="CX231" s="135"/>
      <c r="CY231" s="135"/>
      <c r="CZ231" s="135"/>
      <c r="DA231" s="135"/>
      <c r="DB231" s="135"/>
      <c r="DC231" s="135"/>
      <c r="DD231" s="135"/>
      <c r="DE231" s="135"/>
      <c r="DF231" s="135"/>
      <c r="DG231" s="135"/>
    </row>
    <row r="232" spans="18:111" x14ac:dyDescent="0.25">
      <c r="R232" s="1"/>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c r="BI232" s="135"/>
      <c r="BJ232" s="135"/>
      <c r="BK232" s="135"/>
      <c r="BL232" s="135"/>
      <c r="BM232" s="135"/>
      <c r="BN232" s="135"/>
      <c r="BO232" s="135"/>
      <c r="BP232" s="135"/>
      <c r="BQ232" s="135"/>
      <c r="BR232" s="135"/>
      <c r="BS232" s="135"/>
      <c r="BT232" s="135"/>
      <c r="BU232" s="135"/>
      <c r="BV232" s="135"/>
      <c r="BW232" s="135"/>
      <c r="BX232" s="135"/>
      <c r="BY232" s="135"/>
      <c r="BZ232" s="13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5"/>
      <c r="CY232" s="135"/>
      <c r="CZ232" s="135"/>
      <c r="DA232" s="135"/>
      <c r="DB232" s="135"/>
      <c r="DC232" s="135"/>
      <c r="DD232" s="135"/>
      <c r="DE232" s="135"/>
      <c r="DF232" s="135"/>
      <c r="DG232" s="135"/>
    </row>
    <row r="233" spans="18:111" x14ac:dyDescent="0.25">
      <c r="R233" s="1"/>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c r="BN233" s="135"/>
      <c r="BO233" s="135"/>
      <c r="BP233" s="135"/>
      <c r="BQ233" s="135"/>
      <c r="BR233" s="135"/>
      <c r="BS233" s="135"/>
      <c r="BT233" s="135"/>
      <c r="BU233" s="135"/>
      <c r="BV233" s="135"/>
      <c r="BW233" s="135"/>
      <c r="BX233" s="135"/>
      <c r="BY233" s="135"/>
      <c r="BZ233" s="135"/>
      <c r="CA233" s="135"/>
      <c r="CB233" s="135"/>
      <c r="CC233" s="135"/>
      <c r="CD233" s="135"/>
      <c r="CE233" s="135"/>
      <c r="CF233" s="135"/>
      <c r="CG233" s="135"/>
      <c r="CH233" s="135"/>
      <c r="CI233" s="135"/>
      <c r="CJ233" s="135"/>
      <c r="CK233" s="135"/>
      <c r="CL233" s="135"/>
      <c r="CM233" s="135"/>
      <c r="CN233" s="135"/>
      <c r="CO233" s="135"/>
      <c r="CP233" s="135"/>
      <c r="CQ233" s="135"/>
      <c r="CR233" s="135"/>
      <c r="CS233" s="135"/>
      <c r="CT233" s="135"/>
      <c r="CU233" s="135"/>
      <c r="CV233" s="135"/>
      <c r="CW233" s="135"/>
      <c r="CX233" s="135"/>
      <c r="CY233" s="135"/>
      <c r="CZ233" s="135"/>
      <c r="DA233" s="135"/>
      <c r="DB233" s="135"/>
      <c r="DC233" s="135"/>
      <c r="DD233" s="135"/>
      <c r="DE233" s="135"/>
      <c r="DF233" s="135"/>
      <c r="DG233" s="135"/>
    </row>
    <row r="234" spans="18:111" x14ac:dyDescent="0.25">
      <c r="R234" s="1"/>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c r="BI234" s="135"/>
      <c r="BJ234" s="135"/>
      <c r="BK234" s="135"/>
      <c r="BL234" s="135"/>
      <c r="BM234" s="135"/>
      <c r="BN234" s="135"/>
      <c r="BO234" s="135"/>
      <c r="BP234" s="135"/>
      <c r="BQ234" s="135"/>
      <c r="BR234" s="135"/>
      <c r="BS234" s="135"/>
      <c r="BT234" s="135"/>
      <c r="BU234" s="135"/>
      <c r="BV234" s="135"/>
      <c r="BW234" s="135"/>
      <c r="BX234" s="135"/>
      <c r="BY234" s="135"/>
      <c r="BZ234" s="135"/>
      <c r="CA234" s="135"/>
      <c r="CB234" s="135"/>
      <c r="CC234" s="135"/>
      <c r="CD234" s="135"/>
      <c r="CE234" s="135"/>
      <c r="CF234" s="135"/>
      <c r="CG234" s="135"/>
      <c r="CH234" s="135"/>
      <c r="CI234" s="135"/>
      <c r="CJ234" s="135"/>
      <c r="CK234" s="135"/>
      <c r="CL234" s="135"/>
      <c r="CM234" s="135"/>
      <c r="CN234" s="135"/>
      <c r="CO234" s="135"/>
      <c r="CP234" s="135"/>
      <c r="CQ234" s="135"/>
      <c r="CR234" s="135"/>
      <c r="CS234" s="135"/>
      <c r="CT234" s="135"/>
      <c r="CU234" s="135"/>
      <c r="CV234" s="135"/>
      <c r="CW234" s="135"/>
      <c r="CX234" s="135"/>
      <c r="CY234" s="135"/>
      <c r="CZ234" s="135"/>
      <c r="DA234" s="135"/>
      <c r="DB234" s="135"/>
      <c r="DC234" s="135"/>
      <c r="DD234" s="135"/>
      <c r="DE234" s="135"/>
      <c r="DF234" s="135"/>
      <c r="DG234" s="135"/>
    </row>
    <row r="235" spans="18:111" x14ac:dyDescent="0.25">
      <c r="R235" s="1"/>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5"/>
      <c r="CY235" s="135"/>
      <c r="CZ235" s="135"/>
      <c r="DA235" s="135"/>
      <c r="DB235" s="135"/>
      <c r="DC235" s="135"/>
      <c r="DD235" s="135"/>
      <c r="DE235" s="135"/>
      <c r="DF235" s="135"/>
      <c r="DG235" s="135"/>
    </row>
    <row r="236" spans="18:111" x14ac:dyDescent="0.25">
      <c r="R236" s="1"/>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c r="BI236" s="135"/>
      <c r="BJ236" s="135"/>
      <c r="BK236" s="135"/>
      <c r="BL236" s="135"/>
      <c r="BM236" s="135"/>
      <c r="BN236" s="135"/>
      <c r="BO236" s="135"/>
      <c r="BP236" s="135"/>
      <c r="BQ236" s="135"/>
      <c r="BR236" s="135"/>
      <c r="BS236" s="135"/>
      <c r="BT236" s="135"/>
      <c r="BU236" s="135"/>
      <c r="BV236" s="135"/>
      <c r="BW236" s="135"/>
      <c r="BX236" s="135"/>
      <c r="BY236" s="135"/>
      <c r="BZ236" s="135"/>
      <c r="CA236" s="135"/>
      <c r="CB236" s="135"/>
      <c r="CC236" s="135"/>
      <c r="CD236" s="135"/>
      <c r="CE236" s="135"/>
      <c r="CF236" s="135"/>
      <c r="CG236" s="135"/>
      <c r="CH236" s="135"/>
      <c r="CI236" s="135"/>
      <c r="CJ236" s="135"/>
      <c r="CK236" s="135"/>
      <c r="CL236" s="135"/>
      <c r="CM236" s="135"/>
      <c r="CN236" s="135"/>
      <c r="CO236" s="135"/>
      <c r="CP236" s="135"/>
      <c r="CQ236" s="135"/>
      <c r="CR236" s="135"/>
      <c r="CS236" s="135"/>
      <c r="CT236" s="135"/>
      <c r="CU236" s="135"/>
      <c r="CV236" s="135"/>
      <c r="CW236" s="135"/>
      <c r="CX236" s="135"/>
      <c r="CY236" s="135"/>
      <c r="CZ236" s="135"/>
      <c r="DA236" s="135"/>
      <c r="DB236" s="135"/>
      <c r="DC236" s="135"/>
      <c r="DD236" s="135"/>
      <c r="DE236" s="135"/>
      <c r="DF236" s="135"/>
      <c r="DG236" s="135"/>
    </row>
    <row r="237" spans="18:111" x14ac:dyDescent="0.25">
      <c r="R237" s="1"/>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13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row>
    <row r="238" spans="18:111" x14ac:dyDescent="0.25">
      <c r="R238" s="1"/>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13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row>
    <row r="239" spans="18:111" x14ac:dyDescent="0.25">
      <c r="R239" s="1"/>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c r="BI239" s="135"/>
      <c r="BJ239" s="135"/>
      <c r="BK239" s="135"/>
      <c r="BL239" s="135"/>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5"/>
      <c r="CY239" s="135"/>
      <c r="CZ239" s="135"/>
      <c r="DA239" s="135"/>
      <c r="DB239" s="135"/>
      <c r="DC239" s="135"/>
      <c r="DD239" s="135"/>
      <c r="DE239" s="135"/>
      <c r="DF239" s="135"/>
      <c r="DG239" s="135"/>
    </row>
    <row r="240" spans="18:111" x14ac:dyDescent="0.25">
      <c r="R240" s="1"/>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c r="BI240" s="135"/>
      <c r="BJ240" s="135"/>
      <c r="BK240" s="135"/>
      <c r="BL240" s="135"/>
      <c r="BM240" s="135"/>
      <c r="BN240" s="135"/>
      <c r="BO240" s="135"/>
      <c r="BP240" s="135"/>
      <c r="BQ240" s="135"/>
      <c r="BR240" s="135"/>
      <c r="BS240" s="135"/>
      <c r="BT240" s="135"/>
      <c r="BU240" s="135"/>
      <c r="BV240" s="135"/>
      <c r="BW240" s="135"/>
      <c r="BX240" s="135"/>
      <c r="BY240" s="135"/>
      <c r="BZ240" s="13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5"/>
      <c r="CY240" s="135"/>
      <c r="CZ240" s="135"/>
      <c r="DA240" s="135"/>
      <c r="DB240" s="135"/>
      <c r="DC240" s="135"/>
      <c r="DD240" s="135"/>
      <c r="DE240" s="135"/>
      <c r="DF240" s="135"/>
      <c r="DG240" s="135"/>
    </row>
    <row r="241" spans="18:111" x14ac:dyDescent="0.25">
      <c r="R241" s="1"/>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row>
    <row r="242" spans="18:111" x14ac:dyDescent="0.25">
      <c r="R242" s="1"/>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row>
    <row r="243" spans="18:111" x14ac:dyDescent="0.25">
      <c r="R243" s="1"/>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row>
    <row r="244" spans="18:111" x14ac:dyDescent="0.25">
      <c r="R244" s="1"/>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row>
    <row r="245" spans="18:111" x14ac:dyDescent="0.25">
      <c r="R245" s="1"/>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row>
    <row r="246" spans="18:111" x14ac:dyDescent="0.25">
      <c r="R246" s="1"/>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c r="DF246" s="135"/>
      <c r="DG246" s="135"/>
    </row>
    <row r="247" spans="18:111" x14ac:dyDescent="0.25">
      <c r="R247" s="1"/>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c r="BI247" s="135"/>
      <c r="BJ247" s="135"/>
      <c r="BK247" s="135"/>
      <c r="BL247" s="135"/>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5"/>
      <c r="CY247" s="135"/>
      <c r="CZ247" s="135"/>
      <c r="DA247" s="135"/>
      <c r="DB247" s="135"/>
      <c r="DC247" s="135"/>
      <c r="DD247" s="135"/>
      <c r="DE247" s="135"/>
      <c r="DF247" s="135"/>
      <c r="DG247" s="135"/>
    </row>
    <row r="248" spans="18:111" x14ac:dyDescent="0.25">
      <c r="R248" s="1"/>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5"/>
      <c r="CY248" s="135"/>
      <c r="CZ248" s="135"/>
      <c r="DA248" s="135"/>
      <c r="DB248" s="135"/>
      <c r="DC248" s="135"/>
      <c r="DD248" s="135"/>
      <c r="DE248" s="135"/>
      <c r="DF248" s="135"/>
      <c r="DG248" s="135"/>
    </row>
    <row r="249" spans="18:111" x14ac:dyDescent="0.25">
      <c r="R249" s="1"/>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c r="CU249" s="135"/>
      <c r="CV249" s="135"/>
      <c r="CW249" s="135"/>
      <c r="CX249" s="135"/>
      <c r="CY249" s="135"/>
      <c r="CZ249" s="135"/>
      <c r="DA249" s="135"/>
      <c r="DB249" s="135"/>
      <c r="DC249" s="135"/>
      <c r="DD249" s="135"/>
      <c r="DE249" s="135"/>
      <c r="DF249" s="135"/>
      <c r="DG249" s="135"/>
    </row>
    <row r="250" spans="18:111" x14ac:dyDescent="0.25">
      <c r="R250" s="1"/>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c r="CU250" s="135"/>
      <c r="CV250" s="135"/>
      <c r="CW250" s="135"/>
      <c r="CX250" s="135"/>
      <c r="CY250" s="135"/>
      <c r="CZ250" s="135"/>
      <c r="DA250" s="135"/>
      <c r="DB250" s="135"/>
      <c r="DC250" s="135"/>
      <c r="DD250" s="135"/>
      <c r="DE250" s="135"/>
      <c r="DF250" s="135"/>
      <c r="DG250" s="135"/>
    </row>
    <row r="251" spans="18:111" x14ac:dyDescent="0.25">
      <c r="R251" s="1"/>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5"/>
      <c r="CY251" s="135"/>
      <c r="CZ251" s="135"/>
      <c r="DA251" s="135"/>
      <c r="DB251" s="135"/>
      <c r="DC251" s="135"/>
      <c r="DD251" s="135"/>
      <c r="DE251" s="135"/>
      <c r="DF251" s="135"/>
      <c r="DG251" s="135"/>
    </row>
    <row r="252" spans="18:111" x14ac:dyDescent="0.25">
      <c r="R252" s="1"/>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c r="DF252" s="135"/>
      <c r="DG252" s="135"/>
    </row>
    <row r="253" spans="18:111" x14ac:dyDescent="0.25">
      <c r="R253" s="1"/>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c r="CX253" s="135"/>
      <c r="CY253" s="135"/>
      <c r="CZ253" s="135"/>
      <c r="DA253" s="135"/>
      <c r="DB253" s="135"/>
      <c r="DC253" s="135"/>
      <c r="DD253" s="135"/>
      <c r="DE253" s="135"/>
      <c r="DF253" s="135"/>
      <c r="DG253" s="135"/>
    </row>
    <row r="254" spans="18:111" x14ac:dyDescent="0.25">
      <c r="R254" s="1"/>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135"/>
      <c r="CA254" s="135"/>
      <c r="CB254" s="135"/>
      <c r="CC254" s="135"/>
      <c r="CD254" s="135"/>
      <c r="CE254" s="135"/>
      <c r="CF254" s="135"/>
      <c r="CG254" s="135"/>
      <c r="CH254" s="135"/>
      <c r="CI254" s="135"/>
      <c r="CJ254" s="135"/>
      <c r="CK254" s="135"/>
      <c r="CL254" s="135"/>
      <c r="CM254" s="135"/>
      <c r="CN254" s="135"/>
      <c r="CO254" s="135"/>
      <c r="CP254" s="135"/>
      <c r="CQ254" s="135"/>
      <c r="CR254" s="135"/>
      <c r="CS254" s="135"/>
      <c r="CT254" s="135"/>
      <c r="CU254" s="135"/>
      <c r="CV254" s="135"/>
      <c r="CW254" s="135"/>
      <c r="CX254" s="135"/>
      <c r="CY254" s="135"/>
      <c r="CZ254" s="135"/>
      <c r="DA254" s="135"/>
      <c r="DB254" s="135"/>
      <c r="DC254" s="135"/>
      <c r="DD254" s="135"/>
      <c r="DE254" s="135"/>
      <c r="DF254" s="135"/>
      <c r="DG254" s="135"/>
    </row>
    <row r="255" spans="18:111" x14ac:dyDescent="0.25">
      <c r="R255" s="1"/>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c r="DF255" s="135"/>
      <c r="DG255" s="135"/>
    </row>
    <row r="256" spans="18:111" x14ac:dyDescent="0.25">
      <c r="R256" s="1"/>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c r="DF256" s="135"/>
      <c r="DG256" s="135"/>
    </row>
    <row r="257" spans="18:111" x14ac:dyDescent="0.25">
      <c r="R257" s="1"/>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row>
    <row r="258" spans="18:111" x14ac:dyDescent="0.25">
      <c r="R258" s="1"/>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row>
    <row r="259" spans="18:111" x14ac:dyDescent="0.25">
      <c r="R259" s="1"/>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c r="DF259" s="135"/>
      <c r="DG259" s="135"/>
    </row>
    <row r="260" spans="18:111" x14ac:dyDescent="0.25">
      <c r="R260" s="1"/>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c r="DF260" s="135"/>
      <c r="DG260" s="135"/>
    </row>
    <row r="261" spans="18:111" x14ac:dyDescent="0.25">
      <c r="R261" s="1"/>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c r="DF261" s="135"/>
      <c r="DG261" s="135"/>
    </row>
    <row r="262" spans="18:111" x14ac:dyDescent="0.25">
      <c r="R262" s="1"/>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row>
    <row r="263" spans="18:111" x14ac:dyDescent="0.25">
      <c r="R263" s="1"/>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row>
    <row r="264" spans="18:111" x14ac:dyDescent="0.25">
      <c r="R264" s="1"/>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row>
    <row r="265" spans="18:111" x14ac:dyDescent="0.25">
      <c r="R265" s="1"/>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row>
    <row r="266" spans="18:111" x14ac:dyDescent="0.25">
      <c r="R266" s="1"/>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c r="DF266" s="135"/>
      <c r="DG266" s="135"/>
    </row>
    <row r="267" spans="18:111" x14ac:dyDescent="0.25">
      <c r="R267" s="1"/>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row>
    <row r="268" spans="18:111" x14ac:dyDescent="0.25">
      <c r="R268" s="1"/>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row>
    <row r="269" spans="18:111" x14ac:dyDescent="0.25">
      <c r="R269" s="1"/>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row>
    <row r="270" spans="18:111" x14ac:dyDescent="0.25">
      <c r="R270" s="1"/>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row>
    <row r="271" spans="18:111" x14ac:dyDescent="0.25">
      <c r="R271" s="1"/>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row>
    <row r="272" spans="18:111" x14ac:dyDescent="0.25">
      <c r="R272" s="1"/>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row>
    <row r="273" spans="18:111" x14ac:dyDescent="0.25">
      <c r="R273" s="1"/>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row>
    <row r="274" spans="18:111" x14ac:dyDescent="0.25">
      <c r="R274" s="1"/>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row>
    <row r="275" spans="18:111" x14ac:dyDescent="0.25">
      <c r="R275" s="1"/>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row>
    <row r="276" spans="18:111" x14ac:dyDescent="0.25">
      <c r="R276" s="1"/>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row>
    <row r="277" spans="18:111" x14ac:dyDescent="0.25">
      <c r="R277" s="1"/>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row>
    <row r="278" spans="18:111" x14ac:dyDescent="0.25">
      <c r="R278" s="1"/>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row>
    <row r="279" spans="18:111" x14ac:dyDescent="0.25">
      <c r="R279" s="1"/>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row>
    <row r="280" spans="18:111" x14ac:dyDescent="0.25">
      <c r="R280" s="1"/>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row>
    <row r="281" spans="18:111" x14ac:dyDescent="0.25">
      <c r="R281" s="1"/>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row>
    <row r="282" spans="18:111" x14ac:dyDescent="0.25">
      <c r="R282" s="1"/>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row>
    <row r="283" spans="18:111" x14ac:dyDescent="0.25">
      <c r="R283" s="1"/>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row>
    <row r="284" spans="18:111" x14ac:dyDescent="0.25">
      <c r="R284" s="1"/>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row>
    <row r="285" spans="18:111" x14ac:dyDescent="0.25">
      <c r="R285" s="1"/>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row>
    <row r="286" spans="18:111" x14ac:dyDescent="0.25">
      <c r="R286" s="1"/>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row>
    <row r="287" spans="18:111" x14ac:dyDescent="0.25">
      <c r="R287" s="1"/>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c r="DF287" s="135"/>
      <c r="DG287" s="135"/>
    </row>
    <row r="288" spans="18:111" x14ac:dyDescent="0.25">
      <c r="R288" s="1"/>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c r="BI288" s="135"/>
      <c r="BJ288" s="135"/>
      <c r="BK288" s="135"/>
      <c r="BL288" s="135"/>
      <c r="BM288" s="135"/>
      <c r="BN288" s="135"/>
      <c r="BO288" s="135"/>
      <c r="BP288" s="135"/>
      <c r="BQ288" s="135"/>
      <c r="BR288" s="135"/>
      <c r="BS288" s="135"/>
      <c r="BT288" s="135"/>
      <c r="BU288" s="135"/>
      <c r="BV288" s="135"/>
      <c r="BW288" s="135"/>
      <c r="BX288" s="135"/>
      <c r="BY288" s="135"/>
      <c r="BZ288" s="135"/>
      <c r="CA288" s="135"/>
      <c r="CB288" s="135"/>
      <c r="CC288" s="135"/>
      <c r="CD288" s="135"/>
      <c r="CE288" s="135"/>
      <c r="CF288" s="135"/>
      <c r="CG288" s="135"/>
      <c r="CH288" s="135"/>
      <c r="CI288" s="135"/>
      <c r="CJ288" s="135"/>
      <c r="CK288" s="135"/>
      <c r="CL288" s="135"/>
      <c r="CM288" s="135"/>
      <c r="CN288" s="135"/>
      <c r="CO288" s="135"/>
      <c r="CP288" s="135"/>
      <c r="CQ288" s="135"/>
      <c r="CR288" s="135"/>
      <c r="CS288" s="135"/>
      <c r="CT288" s="135"/>
      <c r="CU288" s="135"/>
      <c r="CV288" s="135"/>
      <c r="CW288" s="135"/>
      <c r="CX288" s="135"/>
      <c r="CY288" s="135"/>
      <c r="CZ288" s="135"/>
      <c r="DA288" s="135"/>
      <c r="DB288" s="135"/>
      <c r="DC288" s="135"/>
      <c r="DD288" s="135"/>
      <c r="DE288" s="135"/>
      <c r="DF288" s="135"/>
      <c r="DG288" s="135"/>
    </row>
    <row r="289" spans="18:111" x14ac:dyDescent="0.25">
      <c r="R289" s="1"/>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135"/>
      <c r="CA289" s="135"/>
      <c r="CB289" s="135"/>
      <c r="CC289" s="135"/>
      <c r="CD289" s="135"/>
      <c r="CE289" s="135"/>
      <c r="CF289" s="135"/>
      <c r="CG289" s="135"/>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row>
    <row r="290" spans="18:111" x14ac:dyDescent="0.25">
      <c r="R290" s="1"/>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c r="BI290" s="135"/>
      <c r="BJ290" s="135"/>
      <c r="BK290" s="135"/>
      <c r="BL290" s="135"/>
      <c r="BM290" s="135"/>
      <c r="BN290" s="135"/>
      <c r="BO290" s="135"/>
      <c r="BP290" s="135"/>
      <c r="BQ290" s="135"/>
      <c r="BR290" s="135"/>
      <c r="BS290" s="135"/>
      <c r="BT290" s="135"/>
      <c r="BU290" s="135"/>
      <c r="BV290" s="135"/>
      <c r="BW290" s="135"/>
      <c r="BX290" s="135"/>
      <c r="BY290" s="135"/>
      <c r="BZ290" s="135"/>
      <c r="CA290" s="135"/>
      <c r="CB290" s="135"/>
      <c r="CC290" s="135"/>
      <c r="CD290" s="135"/>
      <c r="CE290" s="135"/>
      <c r="CF290" s="135"/>
      <c r="CG290" s="135"/>
      <c r="CH290" s="135"/>
      <c r="CI290" s="135"/>
      <c r="CJ290" s="135"/>
      <c r="CK290" s="135"/>
      <c r="CL290" s="135"/>
      <c r="CM290" s="135"/>
      <c r="CN290" s="135"/>
      <c r="CO290" s="135"/>
      <c r="CP290" s="135"/>
      <c r="CQ290" s="135"/>
      <c r="CR290" s="135"/>
      <c r="CS290" s="135"/>
      <c r="CT290" s="135"/>
      <c r="CU290" s="135"/>
      <c r="CV290" s="135"/>
      <c r="CW290" s="135"/>
      <c r="CX290" s="135"/>
      <c r="CY290" s="135"/>
      <c r="CZ290" s="135"/>
      <c r="DA290" s="135"/>
      <c r="DB290" s="135"/>
      <c r="DC290" s="135"/>
      <c r="DD290" s="135"/>
      <c r="DE290" s="135"/>
      <c r="DF290" s="135"/>
      <c r="DG290" s="135"/>
    </row>
    <row r="291" spans="18:111" x14ac:dyDescent="0.25">
      <c r="R291" s="1"/>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row>
    <row r="292" spans="18:111" x14ac:dyDescent="0.25">
      <c r="R292" s="1"/>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row>
    <row r="293" spans="18:111" x14ac:dyDescent="0.25">
      <c r="R293" s="1"/>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5"/>
      <c r="BY293" s="135"/>
      <c r="BZ293" s="135"/>
      <c r="CA293" s="135"/>
      <c r="CB293" s="135"/>
      <c r="CC293" s="135"/>
      <c r="CD293" s="135"/>
      <c r="CE293" s="135"/>
      <c r="CF293" s="135"/>
      <c r="CG293" s="135"/>
      <c r="CH293" s="135"/>
      <c r="CI293" s="135"/>
      <c r="CJ293" s="135"/>
      <c r="CK293" s="135"/>
      <c r="CL293" s="135"/>
      <c r="CM293" s="135"/>
      <c r="CN293" s="135"/>
      <c r="CO293" s="135"/>
      <c r="CP293" s="135"/>
      <c r="CQ293" s="135"/>
      <c r="CR293" s="135"/>
      <c r="CS293" s="135"/>
      <c r="CT293" s="135"/>
      <c r="CU293" s="135"/>
      <c r="CV293" s="135"/>
      <c r="CW293" s="135"/>
      <c r="CX293" s="135"/>
      <c r="CY293" s="135"/>
      <c r="CZ293" s="135"/>
      <c r="DA293" s="135"/>
      <c r="DB293" s="135"/>
      <c r="DC293" s="135"/>
      <c r="DD293" s="135"/>
      <c r="DE293" s="135"/>
      <c r="DF293" s="135"/>
      <c r="DG293" s="135"/>
    </row>
    <row r="294" spans="18:111" x14ac:dyDescent="0.25">
      <c r="R294" s="1"/>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c r="BI294" s="135"/>
      <c r="BJ294" s="135"/>
      <c r="BK294" s="135"/>
      <c r="BL294" s="135"/>
      <c r="BM294" s="135"/>
      <c r="BN294" s="135"/>
      <c r="BO294" s="135"/>
      <c r="BP294" s="135"/>
      <c r="BQ294" s="135"/>
      <c r="BR294" s="135"/>
      <c r="BS294" s="135"/>
      <c r="BT294" s="135"/>
      <c r="BU294" s="135"/>
      <c r="BV294" s="135"/>
      <c r="BW294" s="135"/>
      <c r="BX294" s="135"/>
      <c r="BY294" s="135"/>
      <c r="BZ294" s="135"/>
      <c r="CA294" s="135"/>
      <c r="CB294" s="135"/>
      <c r="CC294" s="135"/>
      <c r="CD294" s="135"/>
      <c r="CE294" s="135"/>
      <c r="CF294" s="135"/>
      <c r="CG294" s="135"/>
      <c r="CH294" s="135"/>
      <c r="CI294" s="135"/>
      <c r="CJ294" s="135"/>
      <c r="CK294" s="135"/>
      <c r="CL294" s="135"/>
      <c r="CM294" s="135"/>
      <c r="CN294" s="135"/>
      <c r="CO294" s="135"/>
      <c r="CP294" s="135"/>
      <c r="CQ294" s="135"/>
      <c r="CR294" s="135"/>
      <c r="CS294" s="135"/>
      <c r="CT294" s="135"/>
      <c r="CU294" s="135"/>
      <c r="CV294" s="135"/>
      <c r="CW294" s="135"/>
      <c r="CX294" s="135"/>
      <c r="CY294" s="135"/>
      <c r="CZ294" s="135"/>
      <c r="DA294" s="135"/>
      <c r="DB294" s="135"/>
      <c r="DC294" s="135"/>
      <c r="DD294" s="135"/>
      <c r="DE294" s="135"/>
      <c r="DF294" s="135"/>
      <c r="DG294" s="135"/>
    </row>
    <row r="295" spans="18:111" x14ac:dyDescent="0.25">
      <c r="R295" s="1"/>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row>
    <row r="296" spans="18:111" x14ac:dyDescent="0.25">
      <c r="R296" s="1"/>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135"/>
      <c r="CA296" s="135"/>
      <c r="CB296" s="135"/>
      <c r="CC296" s="135"/>
      <c r="CD296" s="135"/>
      <c r="CE296" s="135"/>
      <c r="CF296" s="135"/>
      <c r="CG296" s="135"/>
      <c r="CH296" s="135"/>
      <c r="CI296" s="135"/>
      <c r="CJ296" s="135"/>
      <c r="CK296" s="135"/>
      <c r="CL296" s="135"/>
      <c r="CM296" s="135"/>
      <c r="CN296" s="135"/>
      <c r="CO296" s="135"/>
      <c r="CP296" s="135"/>
      <c r="CQ296" s="135"/>
      <c r="CR296" s="135"/>
      <c r="CS296" s="135"/>
      <c r="CT296" s="135"/>
      <c r="CU296" s="135"/>
      <c r="CV296" s="135"/>
      <c r="CW296" s="135"/>
      <c r="CX296" s="135"/>
      <c r="CY296" s="135"/>
      <c r="CZ296" s="135"/>
      <c r="DA296" s="135"/>
      <c r="DB296" s="135"/>
      <c r="DC296" s="135"/>
      <c r="DD296" s="135"/>
      <c r="DE296" s="135"/>
      <c r="DF296" s="135"/>
      <c r="DG296" s="135"/>
    </row>
    <row r="297" spans="18:111" x14ac:dyDescent="0.25">
      <c r="R297" s="1"/>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c r="BI297" s="135"/>
      <c r="BJ297" s="135"/>
      <c r="BK297" s="135"/>
      <c r="BL297" s="135"/>
      <c r="BM297" s="135"/>
      <c r="BN297" s="135"/>
      <c r="BO297" s="135"/>
      <c r="BP297" s="135"/>
      <c r="BQ297" s="135"/>
      <c r="BR297" s="135"/>
      <c r="BS297" s="135"/>
      <c r="BT297" s="135"/>
      <c r="BU297" s="135"/>
      <c r="BV297" s="135"/>
      <c r="BW297" s="135"/>
      <c r="BX297" s="135"/>
      <c r="BY297" s="135"/>
      <c r="BZ297" s="135"/>
      <c r="CA297" s="135"/>
      <c r="CB297" s="135"/>
      <c r="CC297" s="135"/>
      <c r="CD297" s="135"/>
      <c r="CE297" s="135"/>
      <c r="CF297" s="135"/>
      <c r="CG297" s="135"/>
      <c r="CH297" s="135"/>
      <c r="CI297" s="135"/>
      <c r="CJ297" s="135"/>
      <c r="CK297" s="135"/>
      <c r="CL297" s="135"/>
      <c r="CM297" s="135"/>
      <c r="CN297" s="135"/>
      <c r="CO297" s="135"/>
      <c r="CP297" s="135"/>
      <c r="CQ297" s="135"/>
      <c r="CR297" s="135"/>
      <c r="CS297" s="135"/>
      <c r="CT297" s="135"/>
      <c r="CU297" s="135"/>
      <c r="CV297" s="135"/>
      <c r="CW297" s="135"/>
      <c r="CX297" s="135"/>
      <c r="CY297" s="135"/>
      <c r="CZ297" s="135"/>
      <c r="DA297" s="135"/>
      <c r="DB297" s="135"/>
      <c r="DC297" s="135"/>
      <c r="DD297" s="135"/>
      <c r="DE297" s="135"/>
      <c r="DF297" s="135"/>
      <c r="DG297" s="135"/>
    </row>
    <row r="298" spans="18:111" x14ac:dyDescent="0.25">
      <c r="R298" s="1"/>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c r="BI298" s="135"/>
      <c r="BJ298" s="135"/>
      <c r="BK298" s="135"/>
      <c r="BL298" s="135"/>
      <c r="BM298" s="135"/>
      <c r="BN298" s="135"/>
      <c r="BO298" s="135"/>
      <c r="BP298" s="135"/>
      <c r="BQ298" s="135"/>
      <c r="BR298" s="135"/>
      <c r="BS298" s="135"/>
      <c r="BT298" s="135"/>
      <c r="BU298" s="135"/>
      <c r="BV298" s="135"/>
      <c r="BW298" s="135"/>
      <c r="BX298" s="135"/>
      <c r="BY298" s="135"/>
      <c r="BZ298" s="135"/>
      <c r="CA298" s="135"/>
      <c r="CB298" s="135"/>
      <c r="CC298" s="135"/>
      <c r="CD298" s="135"/>
      <c r="CE298" s="135"/>
      <c r="CF298" s="135"/>
      <c r="CG298" s="135"/>
      <c r="CH298" s="135"/>
      <c r="CI298" s="135"/>
      <c r="CJ298" s="135"/>
      <c r="CK298" s="135"/>
      <c r="CL298" s="135"/>
      <c r="CM298" s="135"/>
      <c r="CN298" s="135"/>
      <c r="CO298" s="135"/>
      <c r="CP298" s="135"/>
      <c r="CQ298" s="135"/>
      <c r="CR298" s="135"/>
      <c r="CS298" s="135"/>
      <c r="CT298" s="135"/>
      <c r="CU298" s="135"/>
      <c r="CV298" s="135"/>
      <c r="CW298" s="135"/>
      <c r="CX298" s="135"/>
      <c r="CY298" s="135"/>
      <c r="CZ298" s="135"/>
      <c r="DA298" s="135"/>
      <c r="DB298" s="135"/>
      <c r="DC298" s="135"/>
      <c r="DD298" s="135"/>
      <c r="DE298" s="135"/>
      <c r="DF298" s="135"/>
      <c r="DG298" s="135"/>
    </row>
    <row r="299" spans="18:111" x14ac:dyDescent="0.25">
      <c r="R299" s="1"/>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c r="BI299" s="135"/>
      <c r="BJ299" s="135"/>
      <c r="BK299" s="135"/>
      <c r="BL299" s="135"/>
      <c r="BM299" s="135"/>
      <c r="BN299" s="135"/>
      <c r="BO299" s="135"/>
      <c r="BP299" s="135"/>
      <c r="BQ299" s="135"/>
      <c r="BR299" s="135"/>
      <c r="BS299" s="135"/>
      <c r="BT299" s="135"/>
      <c r="BU299" s="135"/>
      <c r="BV299" s="135"/>
      <c r="BW299" s="135"/>
      <c r="BX299" s="135"/>
      <c r="BY299" s="135"/>
      <c r="BZ299" s="135"/>
      <c r="CA299" s="135"/>
      <c r="CB299" s="135"/>
      <c r="CC299" s="135"/>
      <c r="CD299" s="135"/>
      <c r="CE299" s="135"/>
      <c r="CF299" s="135"/>
      <c r="CG299" s="135"/>
      <c r="CH299" s="135"/>
      <c r="CI299" s="135"/>
      <c r="CJ299" s="135"/>
      <c r="CK299" s="135"/>
      <c r="CL299" s="135"/>
      <c r="CM299" s="135"/>
      <c r="CN299" s="135"/>
      <c r="CO299" s="135"/>
      <c r="CP299" s="135"/>
      <c r="CQ299" s="135"/>
      <c r="CR299" s="135"/>
      <c r="CS299" s="135"/>
      <c r="CT299" s="135"/>
      <c r="CU299" s="135"/>
      <c r="CV299" s="135"/>
      <c r="CW299" s="135"/>
      <c r="CX299" s="135"/>
      <c r="CY299" s="135"/>
      <c r="CZ299" s="135"/>
      <c r="DA299" s="135"/>
      <c r="DB299" s="135"/>
      <c r="DC299" s="135"/>
      <c r="DD299" s="135"/>
      <c r="DE299" s="135"/>
      <c r="DF299" s="135"/>
      <c r="DG299" s="135"/>
    </row>
    <row r="300" spans="18:111" x14ac:dyDescent="0.25">
      <c r="R300" s="1"/>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c r="BM300" s="135"/>
      <c r="BN300" s="135"/>
      <c r="BO300" s="135"/>
      <c r="BP300" s="135"/>
      <c r="BQ300" s="135"/>
      <c r="BR300" s="135"/>
      <c r="BS300" s="135"/>
      <c r="BT300" s="135"/>
      <c r="BU300" s="135"/>
      <c r="BV300" s="135"/>
      <c r="BW300" s="135"/>
      <c r="BX300" s="135"/>
      <c r="BY300" s="135"/>
      <c r="BZ300" s="135"/>
      <c r="CA300" s="135"/>
      <c r="CB300" s="135"/>
      <c r="CC300" s="135"/>
      <c r="CD300" s="135"/>
      <c r="CE300" s="135"/>
      <c r="CF300" s="135"/>
      <c r="CG300" s="135"/>
      <c r="CH300" s="135"/>
      <c r="CI300" s="135"/>
      <c r="CJ300" s="135"/>
      <c r="CK300" s="135"/>
      <c r="CL300" s="135"/>
      <c r="CM300" s="135"/>
      <c r="CN300" s="135"/>
      <c r="CO300" s="135"/>
      <c r="CP300" s="135"/>
      <c r="CQ300" s="135"/>
      <c r="CR300" s="135"/>
      <c r="CS300" s="135"/>
      <c r="CT300" s="135"/>
      <c r="CU300" s="135"/>
      <c r="CV300" s="135"/>
      <c r="CW300" s="135"/>
      <c r="CX300" s="135"/>
      <c r="CY300" s="135"/>
      <c r="CZ300" s="135"/>
      <c r="DA300" s="135"/>
      <c r="DB300" s="135"/>
      <c r="DC300" s="135"/>
      <c r="DD300" s="135"/>
      <c r="DE300" s="135"/>
      <c r="DF300" s="135"/>
      <c r="DG300" s="135"/>
    </row>
    <row r="301" spans="18:111" x14ac:dyDescent="0.25">
      <c r="R301" s="1"/>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c r="BI301" s="135"/>
      <c r="BJ301" s="135"/>
      <c r="BK301" s="135"/>
      <c r="BL301" s="135"/>
      <c r="BM301" s="135"/>
      <c r="BN301" s="135"/>
      <c r="BO301" s="135"/>
      <c r="BP301" s="135"/>
      <c r="BQ301" s="135"/>
      <c r="BR301" s="135"/>
      <c r="BS301" s="135"/>
      <c r="BT301" s="135"/>
      <c r="BU301" s="135"/>
      <c r="BV301" s="135"/>
      <c r="BW301" s="135"/>
      <c r="BX301" s="135"/>
      <c r="BY301" s="135"/>
      <c r="BZ301" s="135"/>
      <c r="CA301" s="135"/>
      <c r="CB301" s="135"/>
      <c r="CC301" s="135"/>
      <c r="CD301" s="135"/>
      <c r="CE301" s="135"/>
      <c r="CF301" s="135"/>
      <c r="CG301" s="135"/>
      <c r="CH301" s="135"/>
      <c r="CI301" s="135"/>
      <c r="CJ301" s="135"/>
      <c r="CK301" s="135"/>
      <c r="CL301" s="135"/>
      <c r="CM301" s="135"/>
      <c r="CN301" s="135"/>
      <c r="CO301" s="135"/>
      <c r="CP301" s="135"/>
      <c r="CQ301" s="135"/>
      <c r="CR301" s="135"/>
      <c r="CS301" s="135"/>
      <c r="CT301" s="135"/>
      <c r="CU301" s="135"/>
      <c r="CV301" s="135"/>
      <c r="CW301" s="135"/>
      <c r="CX301" s="135"/>
      <c r="CY301" s="135"/>
      <c r="CZ301" s="135"/>
      <c r="DA301" s="135"/>
      <c r="DB301" s="135"/>
      <c r="DC301" s="135"/>
      <c r="DD301" s="135"/>
      <c r="DE301" s="135"/>
      <c r="DF301" s="135"/>
      <c r="DG301" s="135"/>
    </row>
    <row r="302" spans="18:111" x14ac:dyDescent="0.25">
      <c r="R302" s="1"/>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c r="BI302" s="135"/>
      <c r="BJ302" s="135"/>
      <c r="BK302" s="135"/>
      <c r="BL302" s="135"/>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5"/>
      <c r="CY302" s="135"/>
      <c r="CZ302" s="135"/>
      <c r="DA302" s="135"/>
      <c r="DB302" s="135"/>
      <c r="DC302" s="135"/>
      <c r="DD302" s="135"/>
      <c r="DE302" s="135"/>
      <c r="DF302" s="135"/>
      <c r="DG302" s="135"/>
    </row>
    <row r="303" spans="18:111" x14ac:dyDescent="0.25">
      <c r="R303" s="1"/>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c r="BI303" s="135"/>
      <c r="BJ303" s="135"/>
      <c r="BK303" s="135"/>
      <c r="BL303" s="135"/>
      <c r="BM303" s="135"/>
      <c r="BN303" s="135"/>
      <c r="BO303" s="135"/>
      <c r="BP303" s="135"/>
      <c r="BQ303" s="135"/>
      <c r="BR303" s="135"/>
      <c r="BS303" s="135"/>
      <c r="BT303" s="135"/>
      <c r="BU303" s="135"/>
      <c r="BV303" s="135"/>
      <c r="BW303" s="135"/>
      <c r="BX303" s="135"/>
      <c r="BY303" s="135"/>
      <c r="BZ303" s="135"/>
      <c r="CA303" s="135"/>
      <c r="CB303" s="135"/>
      <c r="CC303" s="135"/>
      <c r="CD303" s="135"/>
      <c r="CE303" s="135"/>
      <c r="CF303" s="135"/>
      <c r="CG303" s="135"/>
      <c r="CH303" s="135"/>
      <c r="CI303" s="135"/>
      <c r="CJ303" s="135"/>
      <c r="CK303" s="135"/>
      <c r="CL303" s="135"/>
      <c r="CM303" s="135"/>
      <c r="CN303" s="135"/>
      <c r="CO303" s="135"/>
      <c r="CP303" s="135"/>
      <c r="CQ303" s="135"/>
      <c r="CR303" s="135"/>
      <c r="CS303" s="135"/>
      <c r="CT303" s="135"/>
      <c r="CU303" s="135"/>
      <c r="CV303" s="135"/>
      <c r="CW303" s="135"/>
      <c r="CX303" s="135"/>
      <c r="CY303" s="135"/>
      <c r="CZ303" s="135"/>
      <c r="DA303" s="135"/>
      <c r="DB303" s="135"/>
      <c r="DC303" s="135"/>
      <c r="DD303" s="135"/>
      <c r="DE303" s="135"/>
      <c r="DF303" s="135"/>
      <c r="DG303" s="135"/>
    </row>
    <row r="304" spans="18:111" x14ac:dyDescent="0.25">
      <c r="R304" s="1"/>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c r="BI304" s="135"/>
      <c r="BJ304" s="135"/>
      <c r="BK304" s="135"/>
      <c r="BL304" s="135"/>
      <c r="BM304" s="135"/>
      <c r="BN304" s="135"/>
      <c r="BO304" s="135"/>
      <c r="BP304" s="135"/>
      <c r="BQ304" s="135"/>
      <c r="BR304" s="135"/>
      <c r="BS304" s="135"/>
      <c r="BT304" s="135"/>
      <c r="BU304" s="135"/>
      <c r="BV304" s="135"/>
      <c r="BW304" s="135"/>
      <c r="BX304" s="135"/>
      <c r="BY304" s="135"/>
      <c r="BZ304" s="135"/>
      <c r="CA304" s="135"/>
      <c r="CB304" s="135"/>
      <c r="CC304" s="135"/>
      <c r="CD304" s="135"/>
      <c r="CE304" s="135"/>
      <c r="CF304" s="135"/>
      <c r="CG304" s="135"/>
      <c r="CH304" s="135"/>
      <c r="CI304" s="135"/>
      <c r="CJ304" s="135"/>
      <c r="CK304" s="135"/>
      <c r="CL304" s="135"/>
      <c r="CM304" s="135"/>
      <c r="CN304" s="135"/>
      <c r="CO304" s="135"/>
      <c r="CP304" s="135"/>
      <c r="CQ304" s="135"/>
      <c r="CR304" s="135"/>
      <c r="CS304" s="135"/>
      <c r="CT304" s="135"/>
      <c r="CU304" s="135"/>
      <c r="CV304" s="135"/>
      <c r="CW304" s="135"/>
      <c r="CX304" s="135"/>
      <c r="CY304" s="135"/>
      <c r="CZ304" s="135"/>
      <c r="DA304" s="135"/>
      <c r="DB304" s="135"/>
      <c r="DC304" s="135"/>
      <c r="DD304" s="135"/>
      <c r="DE304" s="135"/>
      <c r="DF304" s="135"/>
      <c r="DG304" s="135"/>
    </row>
    <row r="305" spans="18:111" x14ac:dyDescent="0.25">
      <c r="R305" s="1"/>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135"/>
      <c r="CA305" s="135"/>
      <c r="CB305" s="135"/>
      <c r="CC305" s="135"/>
      <c r="CD305" s="135"/>
      <c r="CE305" s="135"/>
      <c r="CF305" s="135"/>
      <c r="CG305" s="135"/>
      <c r="CH305" s="135"/>
      <c r="CI305" s="135"/>
      <c r="CJ305" s="135"/>
      <c r="CK305" s="135"/>
      <c r="CL305" s="135"/>
      <c r="CM305" s="135"/>
      <c r="CN305" s="135"/>
      <c r="CO305" s="135"/>
      <c r="CP305" s="135"/>
      <c r="CQ305" s="135"/>
      <c r="CR305" s="135"/>
      <c r="CS305" s="135"/>
      <c r="CT305" s="135"/>
      <c r="CU305" s="135"/>
      <c r="CV305" s="135"/>
      <c r="CW305" s="135"/>
      <c r="CX305" s="135"/>
      <c r="CY305" s="135"/>
      <c r="CZ305" s="135"/>
      <c r="DA305" s="135"/>
      <c r="DB305" s="135"/>
      <c r="DC305" s="135"/>
      <c r="DD305" s="135"/>
      <c r="DE305" s="135"/>
      <c r="DF305" s="135"/>
      <c r="DG305" s="135"/>
    </row>
    <row r="306" spans="18:111" x14ac:dyDescent="0.25">
      <c r="R306" s="1"/>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5"/>
      <c r="CY306" s="135"/>
      <c r="CZ306" s="135"/>
      <c r="DA306" s="135"/>
      <c r="DB306" s="135"/>
      <c r="DC306" s="135"/>
      <c r="DD306" s="135"/>
      <c r="DE306" s="135"/>
      <c r="DF306" s="135"/>
      <c r="DG306" s="135"/>
    </row>
    <row r="307" spans="18:111" x14ac:dyDescent="0.25">
      <c r="R307" s="1"/>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c r="BI307" s="135"/>
      <c r="BJ307" s="135"/>
      <c r="BK307" s="135"/>
      <c r="BL307" s="135"/>
      <c r="BM307" s="135"/>
      <c r="BN307" s="135"/>
      <c r="BO307" s="135"/>
      <c r="BP307" s="135"/>
      <c r="BQ307" s="135"/>
      <c r="BR307" s="135"/>
      <c r="BS307" s="135"/>
      <c r="BT307" s="135"/>
      <c r="BU307" s="135"/>
      <c r="BV307" s="135"/>
      <c r="BW307" s="135"/>
      <c r="BX307" s="135"/>
      <c r="BY307" s="135"/>
      <c r="BZ307" s="135"/>
      <c r="CA307" s="135"/>
      <c r="CB307" s="135"/>
      <c r="CC307" s="135"/>
      <c r="CD307" s="135"/>
      <c r="CE307" s="135"/>
      <c r="CF307" s="135"/>
      <c r="CG307" s="135"/>
      <c r="CH307" s="135"/>
      <c r="CI307" s="135"/>
      <c r="CJ307" s="135"/>
      <c r="CK307" s="135"/>
      <c r="CL307" s="135"/>
      <c r="CM307" s="135"/>
      <c r="CN307" s="135"/>
      <c r="CO307" s="135"/>
      <c r="CP307" s="135"/>
      <c r="CQ307" s="135"/>
      <c r="CR307" s="135"/>
      <c r="CS307" s="135"/>
      <c r="CT307" s="135"/>
      <c r="CU307" s="135"/>
      <c r="CV307" s="135"/>
      <c r="CW307" s="135"/>
      <c r="CX307" s="135"/>
      <c r="CY307" s="135"/>
      <c r="CZ307" s="135"/>
      <c r="DA307" s="135"/>
      <c r="DB307" s="135"/>
      <c r="DC307" s="135"/>
      <c r="DD307" s="135"/>
      <c r="DE307" s="135"/>
      <c r="DF307" s="135"/>
      <c r="DG307" s="135"/>
    </row>
    <row r="308" spans="18:111" x14ac:dyDescent="0.25">
      <c r="R308" s="1"/>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13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135"/>
      <c r="CZ308" s="135"/>
      <c r="DA308" s="135"/>
      <c r="DB308" s="135"/>
      <c r="DC308" s="135"/>
      <c r="DD308" s="135"/>
      <c r="DE308" s="135"/>
      <c r="DF308" s="135"/>
      <c r="DG308" s="135"/>
    </row>
    <row r="309" spans="18:111" x14ac:dyDescent="0.25">
      <c r="R309" s="1"/>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13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135"/>
      <c r="CZ309" s="135"/>
      <c r="DA309" s="135"/>
      <c r="DB309" s="135"/>
      <c r="DC309" s="135"/>
      <c r="DD309" s="135"/>
      <c r="DE309" s="135"/>
      <c r="DF309" s="135"/>
      <c r="DG309" s="135"/>
    </row>
    <row r="310" spans="18:111" x14ac:dyDescent="0.25">
      <c r="R310" s="1"/>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c r="BI310" s="135"/>
      <c r="BJ310" s="135"/>
      <c r="BK310" s="135"/>
      <c r="BL310" s="135"/>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5"/>
      <c r="CY310" s="135"/>
      <c r="CZ310" s="135"/>
      <c r="DA310" s="135"/>
      <c r="DB310" s="135"/>
      <c r="DC310" s="135"/>
      <c r="DD310" s="135"/>
      <c r="DE310" s="135"/>
      <c r="DF310" s="135"/>
      <c r="DG310" s="135"/>
    </row>
    <row r="311" spans="18:111" x14ac:dyDescent="0.25">
      <c r="R311" s="1"/>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c r="BI311" s="135"/>
      <c r="BJ311" s="135"/>
      <c r="BK311" s="135"/>
      <c r="BL311" s="135"/>
      <c r="BM311" s="135"/>
      <c r="BN311" s="135"/>
      <c r="BO311" s="135"/>
      <c r="BP311" s="135"/>
      <c r="BQ311" s="135"/>
      <c r="BR311" s="135"/>
      <c r="BS311" s="135"/>
      <c r="BT311" s="135"/>
      <c r="BU311" s="135"/>
      <c r="BV311" s="135"/>
      <c r="BW311" s="135"/>
      <c r="BX311" s="135"/>
      <c r="BY311" s="135"/>
      <c r="BZ311" s="135"/>
      <c r="CA311" s="135"/>
      <c r="CB311" s="135"/>
      <c r="CC311" s="135"/>
      <c r="CD311" s="135"/>
      <c r="CE311" s="135"/>
      <c r="CF311" s="135"/>
      <c r="CG311" s="135"/>
      <c r="CH311" s="135"/>
      <c r="CI311" s="135"/>
      <c r="CJ311" s="135"/>
      <c r="CK311" s="135"/>
      <c r="CL311" s="135"/>
      <c r="CM311" s="135"/>
      <c r="CN311" s="135"/>
      <c r="CO311" s="135"/>
      <c r="CP311" s="135"/>
      <c r="CQ311" s="135"/>
      <c r="CR311" s="135"/>
      <c r="CS311" s="135"/>
      <c r="CT311" s="135"/>
      <c r="CU311" s="135"/>
      <c r="CV311" s="135"/>
      <c r="CW311" s="135"/>
      <c r="CX311" s="135"/>
      <c r="CY311" s="135"/>
      <c r="CZ311" s="135"/>
      <c r="DA311" s="135"/>
      <c r="DB311" s="135"/>
      <c r="DC311" s="135"/>
      <c r="DD311" s="135"/>
      <c r="DE311" s="135"/>
      <c r="DF311" s="135"/>
      <c r="DG311" s="135"/>
    </row>
    <row r="312" spans="18:111" x14ac:dyDescent="0.25">
      <c r="R312" s="1"/>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135"/>
      <c r="CO312" s="135"/>
      <c r="CP312" s="135"/>
      <c r="CQ312" s="135"/>
      <c r="CR312" s="135"/>
      <c r="CS312" s="135"/>
      <c r="CT312" s="135"/>
      <c r="CU312" s="135"/>
      <c r="CV312" s="135"/>
      <c r="CW312" s="135"/>
      <c r="CX312" s="135"/>
      <c r="CY312" s="135"/>
      <c r="CZ312" s="135"/>
      <c r="DA312" s="135"/>
      <c r="DB312" s="135"/>
      <c r="DC312" s="135"/>
      <c r="DD312" s="135"/>
      <c r="DE312" s="135"/>
      <c r="DF312" s="135"/>
      <c r="DG312" s="135"/>
    </row>
    <row r="313" spans="18:111" x14ac:dyDescent="0.25">
      <c r="R313" s="1"/>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135"/>
      <c r="CA313" s="135"/>
      <c r="CB313" s="135"/>
      <c r="CC313" s="135"/>
      <c r="CD313" s="135"/>
      <c r="CE313" s="135"/>
      <c r="CF313" s="135"/>
      <c r="CG313" s="135"/>
      <c r="CH313" s="135"/>
      <c r="CI313" s="135"/>
      <c r="CJ313" s="135"/>
      <c r="CK313" s="135"/>
      <c r="CL313" s="135"/>
      <c r="CM313" s="135"/>
      <c r="CN313" s="135"/>
      <c r="CO313" s="135"/>
      <c r="CP313" s="135"/>
      <c r="CQ313" s="135"/>
      <c r="CR313" s="135"/>
      <c r="CS313" s="135"/>
      <c r="CT313" s="135"/>
      <c r="CU313" s="135"/>
      <c r="CV313" s="135"/>
      <c r="CW313" s="135"/>
      <c r="CX313" s="135"/>
      <c r="CY313" s="135"/>
      <c r="CZ313" s="135"/>
      <c r="DA313" s="135"/>
      <c r="DB313" s="135"/>
      <c r="DC313" s="135"/>
      <c r="DD313" s="135"/>
      <c r="DE313" s="135"/>
      <c r="DF313" s="135"/>
      <c r="DG313" s="135"/>
    </row>
    <row r="314" spans="18:111" x14ac:dyDescent="0.25">
      <c r="R314" s="1"/>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c r="BI314" s="135"/>
      <c r="BJ314" s="135"/>
      <c r="BK314" s="135"/>
      <c r="BL314" s="135"/>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5"/>
      <c r="CY314" s="135"/>
      <c r="CZ314" s="135"/>
      <c r="DA314" s="135"/>
      <c r="DB314" s="135"/>
      <c r="DC314" s="135"/>
      <c r="DD314" s="135"/>
      <c r="DE314" s="135"/>
      <c r="DF314" s="135"/>
      <c r="DG314" s="135"/>
    </row>
    <row r="315" spans="18:111" x14ac:dyDescent="0.25">
      <c r="R315" s="1"/>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c r="BI315" s="135"/>
      <c r="BJ315" s="135"/>
      <c r="BK315" s="135"/>
      <c r="BL315" s="135"/>
      <c r="BM315" s="135"/>
      <c r="BN315" s="135"/>
      <c r="BO315" s="135"/>
      <c r="BP315" s="135"/>
      <c r="BQ315" s="135"/>
      <c r="BR315" s="135"/>
      <c r="BS315" s="135"/>
      <c r="BT315" s="135"/>
      <c r="BU315" s="135"/>
      <c r="BV315" s="135"/>
      <c r="BW315" s="135"/>
      <c r="BX315" s="135"/>
      <c r="BY315" s="135"/>
      <c r="BZ315" s="135"/>
      <c r="CA315" s="135"/>
      <c r="CB315" s="135"/>
      <c r="CC315" s="135"/>
      <c r="CD315" s="135"/>
      <c r="CE315" s="135"/>
      <c r="CF315" s="135"/>
      <c r="CG315" s="135"/>
      <c r="CH315" s="135"/>
      <c r="CI315" s="135"/>
      <c r="CJ315" s="135"/>
      <c r="CK315" s="135"/>
      <c r="CL315" s="135"/>
      <c r="CM315" s="135"/>
      <c r="CN315" s="135"/>
      <c r="CO315" s="135"/>
      <c r="CP315" s="135"/>
      <c r="CQ315" s="135"/>
      <c r="CR315" s="135"/>
      <c r="CS315" s="135"/>
      <c r="CT315" s="135"/>
      <c r="CU315" s="135"/>
      <c r="CV315" s="135"/>
      <c r="CW315" s="135"/>
      <c r="CX315" s="135"/>
      <c r="CY315" s="135"/>
      <c r="CZ315" s="135"/>
      <c r="DA315" s="135"/>
      <c r="DB315" s="135"/>
      <c r="DC315" s="135"/>
      <c r="DD315" s="135"/>
      <c r="DE315" s="135"/>
      <c r="DF315" s="135"/>
      <c r="DG315" s="135"/>
    </row>
    <row r="316" spans="18:111" x14ac:dyDescent="0.25">
      <c r="R316" s="1"/>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c r="BI316" s="135"/>
      <c r="BJ316" s="135"/>
      <c r="BK316" s="135"/>
      <c r="BL316" s="135"/>
      <c r="BM316" s="135"/>
      <c r="BN316" s="135"/>
      <c r="BO316" s="135"/>
      <c r="BP316" s="135"/>
      <c r="BQ316" s="135"/>
      <c r="BR316" s="135"/>
      <c r="BS316" s="135"/>
      <c r="BT316" s="135"/>
      <c r="BU316" s="135"/>
      <c r="BV316" s="135"/>
      <c r="BW316" s="135"/>
      <c r="BX316" s="135"/>
      <c r="BY316" s="135"/>
      <c r="BZ316" s="135"/>
      <c r="CA316" s="135"/>
      <c r="CB316" s="135"/>
      <c r="CC316" s="135"/>
      <c r="CD316" s="135"/>
      <c r="CE316" s="135"/>
      <c r="CF316" s="135"/>
      <c r="CG316" s="135"/>
      <c r="CH316" s="135"/>
      <c r="CI316" s="135"/>
      <c r="CJ316" s="135"/>
      <c r="CK316" s="135"/>
      <c r="CL316" s="135"/>
      <c r="CM316" s="135"/>
      <c r="CN316" s="135"/>
      <c r="CO316" s="135"/>
      <c r="CP316" s="135"/>
      <c r="CQ316" s="135"/>
      <c r="CR316" s="135"/>
      <c r="CS316" s="135"/>
      <c r="CT316" s="135"/>
      <c r="CU316" s="135"/>
      <c r="CV316" s="135"/>
      <c r="CW316" s="135"/>
      <c r="CX316" s="135"/>
      <c r="CY316" s="135"/>
      <c r="CZ316" s="135"/>
      <c r="DA316" s="135"/>
      <c r="DB316" s="135"/>
      <c r="DC316" s="135"/>
      <c r="DD316" s="135"/>
      <c r="DE316" s="135"/>
      <c r="DF316" s="135"/>
      <c r="DG316" s="135"/>
    </row>
    <row r="317" spans="18:111" x14ac:dyDescent="0.25">
      <c r="R317" s="1"/>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c r="BI317" s="135"/>
      <c r="BJ317" s="135"/>
      <c r="BK317" s="135"/>
      <c r="BL317" s="135"/>
      <c r="BM317" s="135"/>
      <c r="BN317" s="135"/>
      <c r="BO317" s="135"/>
      <c r="BP317" s="135"/>
      <c r="BQ317" s="135"/>
      <c r="BR317" s="135"/>
      <c r="BS317" s="135"/>
      <c r="BT317" s="135"/>
      <c r="BU317" s="135"/>
      <c r="BV317" s="135"/>
      <c r="BW317" s="135"/>
      <c r="BX317" s="135"/>
      <c r="BY317" s="135"/>
      <c r="BZ317" s="135"/>
      <c r="CA317" s="135"/>
      <c r="CB317" s="135"/>
      <c r="CC317" s="135"/>
      <c r="CD317" s="135"/>
      <c r="CE317" s="135"/>
      <c r="CF317" s="135"/>
      <c r="CG317" s="135"/>
      <c r="CH317" s="135"/>
      <c r="CI317" s="135"/>
      <c r="CJ317" s="135"/>
      <c r="CK317" s="135"/>
      <c r="CL317" s="135"/>
      <c r="CM317" s="135"/>
      <c r="CN317" s="135"/>
      <c r="CO317" s="135"/>
      <c r="CP317" s="135"/>
      <c r="CQ317" s="135"/>
      <c r="CR317" s="135"/>
      <c r="CS317" s="135"/>
      <c r="CT317" s="135"/>
      <c r="CU317" s="135"/>
      <c r="CV317" s="135"/>
      <c r="CW317" s="135"/>
      <c r="CX317" s="135"/>
      <c r="CY317" s="135"/>
      <c r="CZ317" s="135"/>
      <c r="DA317" s="135"/>
      <c r="DB317" s="135"/>
      <c r="DC317" s="135"/>
      <c r="DD317" s="135"/>
      <c r="DE317" s="135"/>
      <c r="DF317" s="135"/>
      <c r="DG317" s="135"/>
    </row>
    <row r="318" spans="18:111" x14ac:dyDescent="0.25">
      <c r="R318" s="1"/>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c r="BI318" s="135"/>
      <c r="BJ318" s="135"/>
      <c r="BK318" s="135"/>
      <c r="BL318" s="135"/>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5"/>
      <c r="CY318" s="135"/>
      <c r="CZ318" s="135"/>
      <c r="DA318" s="135"/>
      <c r="DB318" s="135"/>
      <c r="DC318" s="135"/>
      <c r="DD318" s="135"/>
      <c r="DE318" s="135"/>
      <c r="DF318" s="135"/>
      <c r="DG318" s="135"/>
    </row>
    <row r="319" spans="18:111" x14ac:dyDescent="0.25">
      <c r="R319" s="1"/>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c r="BI319" s="135"/>
      <c r="BJ319" s="135"/>
      <c r="BK319" s="135"/>
      <c r="BL319" s="135"/>
      <c r="BM319" s="135"/>
      <c r="BN319" s="135"/>
      <c r="BO319" s="135"/>
      <c r="BP319" s="135"/>
      <c r="BQ319" s="135"/>
      <c r="BR319" s="135"/>
      <c r="BS319" s="135"/>
      <c r="BT319" s="135"/>
      <c r="BU319" s="135"/>
      <c r="BV319" s="135"/>
      <c r="BW319" s="135"/>
      <c r="BX319" s="135"/>
      <c r="BY319" s="135"/>
      <c r="BZ319" s="135"/>
      <c r="CA319" s="135"/>
      <c r="CB319" s="135"/>
      <c r="CC319" s="135"/>
      <c r="CD319" s="135"/>
      <c r="CE319" s="135"/>
      <c r="CF319" s="135"/>
      <c r="CG319" s="135"/>
      <c r="CH319" s="135"/>
      <c r="CI319" s="135"/>
      <c r="CJ319" s="135"/>
      <c r="CK319" s="135"/>
      <c r="CL319" s="135"/>
      <c r="CM319" s="135"/>
      <c r="CN319" s="135"/>
      <c r="CO319" s="135"/>
      <c r="CP319" s="135"/>
      <c r="CQ319" s="135"/>
      <c r="CR319" s="135"/>
      <c r="CS319" s="135"/>
      <c r="CT319" s="135"/>
      <c r="CU319" s="135"/>
      <c r="CV319" s="135"/>
      <c r="CW319" s="135"/>
      <c r="CX319" s="135"/>
      <c r="CY319" s="135"/>
      <c r="CZ319" s="135"/>
      <c r="DA319" s="135"/>
      <c r="DB319" s="135"/>
      <c r="DC319" s="135"/>
      <c r="DD319" s="135"/>
      <c r="DE319" s="135"/>
      <c r="DF319" s="135"/>
      <c r="DG319" s="135"/>
    </row>
    <row r="320" spans="18:111" x14ac:dyDescent="0.25">
      <c r="R320" s="1"/>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c r="BI320" s="135"/>
      <c r="BJ320" s="135"/>
      <c r="BK320" s="135"/>
      <c r="BL320" s="135"/>
      <c r="BM320" s="135"/>
      <c r="BN320" s="135"/>
      <c r="BO320" s="135"/>
      <c r="BP320" s="135"/>
      <c r="BQ320" s="135"/>
      <c r="BR320" s="135"/>
      <c r="BS320" s="135"/>
      <c r="BT320" s="135"/>
      <c r="BU320" s="135"/>
      <c r="BV320" s="135"/>
      <c r="BW320" s="135"/>
      <c r="BX320" s="135"/>
      <c r="BY320" s="135"/>
      <c r="BZ320" s="135"/>
      <c r="CA320" s="135"/>
      <c r="CB320" s="135"/>
      <c r="CC320" s="135"/>
      <c r="CD320" s="135"/>
      <c r="CE320" s="135"/>
      <c r="CF320" s="135"/>
      <c r="CG320" s="135"/>
      <c r="CH320" s="135"/>
      <c r="CI320" s="135"/>
      <c r="CJ320" s="135"/>
      <c r="CK320" s="135"/>
      <c r="CL320" s="135"/>
      <c r="CM320" s="135"/>
      <c r="CN320" s="135"/>
      <c r="CO320" s="135"/>
      <c r="CP320" s="135"/>
      <c r="CQ320" s="135"/>
      <c r="CR320" s="135"/>
      <c r="CS320" s="135"/>
      <c r="CT320" s="135"/>
      <c r="CU320" s="135"/>
      <c r="CV320" s="135"/>
      <c r="CW320" s="135"/>
      <c r="CX320" s="135"/>
      <c r="CY320" s="135"/>
      <c r="CZ320" s="135"/>
      <c r="DA320" s="135"/>
      <c r="DB320" s="135"/>
      <c r="DC320" s="135"/>
      <c r="DD320" s="135"/>
      <c r="DE320" s="135"/>
      <c r="DF320" s="135"/>
      <c r="DG320" s="135"/>
    </row>
    <row r="321" spans="18:111" x14ac:dyDescent="0.25">
      <c r="R321" s="1"/>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c r="BI321" s="135"/>
      <c r="BJ321" s="135"/>
      <c r="BK321" s="135"/>
      <c r="BL321" s="135"/>
      <c r="BM321" s="135"/>
      <c r="BN321" s="135"/>
      <c r="BO321" s="135"/>
      <c r="BP321" s="135"/>
      <c r="BQ321" s="135"/>
      <c r="BR321" s="135"/>
      <c r="BS321" s="135"/>
      <c r="BT321" s="135"/>
      <c r="BU321" s="135"/>
      <c r="BV321" s="135"/>
      <c r="BW321" s="135"/>
      <c r="BX321" s="135"/>
      <c r="BY321" s="135"/>
      <c r="BZ321" s="135"/>
      <c r="CA321" s="135"/>
      <c r="CB321" s="135"/>
      <c r="CC321" s="135"/>
      <c r="CD321" s="135"/>
      <c r="CE321" s="135"/>
      <c r="CF321" s="135"/>
      <c r="CG321" s="135"/>
      <c r="CH321" s="135"/>
      <c r="CI321" s="135"/>
      <c r="CJ321" s="135"/>
      <c r="CK321" s="135"/>
      <c r="CL321" s="135"/>
      <c r="CM321" s="135"/>
      <c r="CN321" s="135"/>
      <c r="CO321" s="135"/>
      <c r="CP321" s="135"/>
      <c r="CQ321" s="135"/>
      <c r="CR321" s="135"/>
      <c r="CS321" s="135"/>
      <c r="CT321" s="135"/>
      <c r="CU321" s="135"/>
      <c r="CV321" s="135"/>
      <c r="CW321" s="135"/>
      <c r="CX321" s="135"/>
      <c r="CY321" s="135"/>
      <c r="CZ321" s="135"/>
      <c r="DA321" s="135"/>
      <c r="DB321" s="135"/>
      <c r="DC321" s="135"/>
      <c r="DD321" s="135"/>
      <c r="DE321" s="135"/>
      <c r="DF321" s="135"/>
      <c r="DG321" s="135"/>
    </row>
    <row r="322" spans="18:111" x14ac:dyDescent="0.25">
      <c r="R322" s="1"/>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c r="BI322" s="135"/>
      <c r="BJ322" s="135"/>
      <c r="BK322" s="135"/>
      <c r="BL322" s="135"/>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5"/>
      <c r="CY322" s="135"/>
      <c r="CZ322" s="135"/>
      <c r="DA322" s="135"/>
      <c r="DB322" s="135"/>
      <c r="DC322" s="135"/>
      <c r="DD322" s="135"/>
      <c r="DE322" s="135"/>
      <c r="DF322" s="135"/>
      <c r="DG322" s="135"/>
    </row>
    <row r="323" spans="18:111" x14ac:dyDescent="0.25">
      <c r="R323" s="1"/>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c r="BI323" s="135"/>
      <c r="BJ323" s="135"/>
      <c r="BK323" s="135"/>
      <c r="BL323" s="135"/>
      <c r="BM323" s="135"/>
      <c r="BN323" s="135"/>
      <c r="BO323" s="135"/>
      <c r="BP323" s="135"/>
      <c r="BQ323" s="135"/>
      <c r="BR323" s="135"/>
      <c r="BS323" s="135"/>
      <c r="BT323" s="135"/>
      <c r="BU323" s="135"/>
      <c r="BV323" s="135"/>
      <c r="BW323" s="135"/>
      <c r="BX323" s="135"/>
      <c r="BY323" s="135"/>
      <c r="BZ323" s="135"/>
      <c r="CA323" s="135"/>
      <c r="CB323" s="135"/>
      <c r="CC323" s="135"/>
      <c r="CD323" s="135"/>
      <c r="CE323" s="135"/>
      <c r="CF323" s="135"/>
      <c r="CG323" s="135"/>
      <c r="CH323" s="135"/>
      <c r="CI323" s="135"/>
      <c r="CJ323" s="135"/>
      <c r="CK323" s="135"/>
      <c r="CL323" s="135"/>
      <c r="CM323" s="135"/>
      <c r="CN323" s="135"/>
      <c r="CO323" s="135"/>
      <c r="CP323" s="135"/>
      <c r="CQ323" s="135"/>
      <c r="CR323" s="135"/>
      <c r="CS323" s="135"/>
      <c r="CT323" s="135"/>
      <c r="CU323" s="135"/>
      <c r="CV323" s="135"/>
      <c r="CW323" s="135"/>
      <c r="CX323" s="135"/>
      <c r="CY323" s="135"/>
      <c r="CZ323" s="135"/>
      <c r="DA323" s="135"/>
      <c r="DB323" s="135"/>
      <c r="DC323" s="135"/>
      <c r="DD323" s="135"/>
      <c r="DE323" s="135"/>
      <c r="DF323" s="135"/>
      <c r="DG323" s="135"/>
    </row>
    <row r="324" spans="18:111" x14ac:dyDescent="0.25">
      <c r="R324" s="1"/>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c r="BI324" s="135"/>
      <c r="BJ324" s="135"/>
      <c r="BK324" s="135"/>
      <c r="BL324" s="135"/>
      <c r="BM324" s="135"/>
      <c r="BN324" s="135"/>
      <c r="BO324" s="135"/>
      <c r="BP324" s="135"/>
      <c r="BQ324" s="135"/>
      <c r="BR324" s="135"/>
      <c r="BS324" s="135"/>
      <c r="BT324" s="135"/>
      <c r="BU324" s="135"/>
      <c r="BV324" s="135"/>
      <c r="BW324" s="135"/>
      <c r="BX324" s="135"/>
      <c r="BY324" s="135"/>
      <c r="BZ324" s="135"/>
      <c r="CA324" s="135"/>
      <c r="CB324" s="135"/>
      <c r="CC324" s="135"/>
      <c r="CD324" s="135"/>
      <c r="CE324" s="135"/>
      <c r="CF324" s="135"/>
      <c r="CG324" s="135"/>
      <c r="CH324" s="135"/>
      <c r="CI324" s="135"/>
      <c r="CJ324" s="135"/>
      <c r="CK324" s="135"/>
      <c r="CL324" s="135"/>
      <c r="CM324" s="135"/>
      <c r="CN324" s="135"/>
      <c r="CO324" s="135"/>
      <c r="CP324" s="135"/>
      <c r="CQ324" s="135"/>
      <c r="CR324" s="135"/>
      <c r="CS324" s="135"/>
      <c r="CT324" s="135"/>
      <c r="CU324" s="135"/>
      <c r="CV324" s="135"/>
      <c r="CW324" s="135"/>
      <c r="CX324" s="135"/>
      <c r="CY324" s="135"/>
      <c r="CZ324" s="135"/>
      <c r="DA324" s="135"/>
      <c r="DB324" s="135"/>
      <c r="DC324" s="135"/>
      <c r="DD324" s="135"/>
      <c r="DE324" s="135"/>
      <c r="DF324" s="135"/>
      <c r="DG324" s="135"/>
    </row>
    <row r="325" spans="18:111" x14ac:dyDescent="0.25">
      <c r="R325" s="1"/>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c r="BI325" s="135"/>
      <c r="BJ325" s="135"/>
      <c r="BK325" s="135"/>
      <c r="BL325" s="135"/>
      <c r="BM325" s="135"/>
      <c r="BN325" s="135"/>
      <c r="BO325" s="135"/>
      <c r="BP325" s="135"/>
      <c r="BQ325" s="135"/>
      <c r="BR325" s="135"/>
      <c r="BS325" s="135"/>
      <c r="BT325" s="135"/>
      <c r="BU325" s="135"/>
      <c r="BV325" s="135"/>
      <c r="BW325" s="135"/>
      <c r="BX325" s="135"/>
      <c r="BY325" s="135"/>
      <c r="BZ325" s="135"/>
      <c r="CA325" s="135"/>
      <c r="CB325" s="135"/>
      <c r="CC325" s="135"/>
      <c r="CD325" s="135"/>
      <c r="CE325" s="135"/>
      <c r="CF325" s="135"/>
      <c r="CG325" s="135"/>
      <c r="CH325" s="135"/>
      <c r="CI325" s="135"/>
      <c r="CJ325" s="135"/>
      <c r="CK325" s="135"/>
      <c r="CL325" s="135"/>
      <c r="CM325" s="135"/>
      <c r="CN325" s="135"/>
      <c r="CO325" s="135"/>
      <c r="CP325" s="135"/>
      <c r="CQ325" s="135"/>
      <c r="CR325" s="135"/>
      <c r="CS325" s="135"/>
      <c r="CT325" s="135"/>
      <c r="CU325" s="135"/>
      <c r="CV325" s="135"/>
      <c r="CW325" s="135"/>
      <c r="CX325" s="135"/>
      <c r="CY325" s="135"/>
      <c r="CZ325" s="135"/>
      <c r="DA325" s="135"/>
      <c r="DB325" s="135"/>
      <c r="DC325" s="135"/>
      <c r="DD325" s="135"/>
      <c r="DE325" s="135"/>
      <c r="DF325" s="135"/>
      <c r="DG325" s="135"/>
    </row>
    <row r="326" spans="18:111" x14ac:dyDescent="0.25">
      <c r="R326" s="1"/>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c r="BI326" s="135"/>
      <c r="BJ326" s="135"/>
      <c r="BK326" s="135"/>
      <c r="BL326" s="135"/>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5"/>
      <c r="CY326" s="135"/>
      <c r="CZ326" s="135"/>
      <c r="DA326" s="135"/>
      <c r="DB326" s="135"/>
      <c r="DC326" s="135"/>
      <c r="DD326" s="135"/>
      <c r="DE326" s="135"/>
      <c r="DF326" s="135"/>
      <c r="DG326" s="135"/>
    </row>
    <row r="327" spans="18:111" x14ac:dyDescent="0.25">
      <c r="R327" s="1"/>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c r="BI327" s="135"/>
      <c r="BJ327" s="135"/>
      <c r="BK327" s="135"/>
      <c r="BL327" s="135"/>
      <c r="BM327" s="135"/>
      <c r="BN327" s="135"/>
      <c r="BO327" s="135"/>
      <c r="BP327" s="135"/>
      <c r="BQ327" s="135"/>
      <c r="BR327" s="135"/>
      <c r="BS327" s="135"/>
      <c r="BT327" s="135"/>
      <c r="BU327" s="135"/>
      <c r="BV327" s="135"/>
      <c r="BW327" s="135"/>
      <c r="BX327" s="135"/>
      <c r="BY327" s="135"/>
      <c r="BZ327" s="135"/>
      <c r="CA327" s="135"/>
      <c r="CB327" s="135"/>
      <c r="CC327" s="135"/>
      <c r="CD327" s="135"/>
      <c r="CE327" s="135"/>
      <c r="CF327" s="135"/>
      <c r="CG327" s="135"/>
      <c r="CH327" s="135"/>
      <c r="CI327" s="135"/>
      <c r="CJ327" s="135"/>
      <c r="CK327" s="135"/>
      <c r="CL327" s="135"/>
      <c r="CM327" s="135"/>
      <c r="CN327" s="135"/>
      <c r="CO327" s="135"/>
      <c r="CP327" s="135"/>
      <c r="CQ327" s="135"/>
      <c r="CR327" s="135"/>
      <c r="CS327" s="135"/>
      <c r="CT327" s="135"/>
      <c r="CU327" s="135"/>
      <c r="CV327" s="135"/>
      <c r="CW327" s="135"/>
      <c r="CX327" s="135"/>
      <c r="CY327" s="135"/>
      <c r="CZ327" s="135"/>
      <c r="DA327" s="135"/>
      <c r="DB327" s="135"/>
      <c r="DC327" s="135"/>
      <c r="DD327" s="135"/>
      <c r="DE327" s="135"/>
      <c r="DF327" s="135"/>
      <c r="DG327" s="135"/>
    </row>
    <row r="328" spans="18:111" x14ac:dyDescent="0.25">
      <c r="R328" s="1"/>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c r="BI328" s="135"/>
      <c r="BJ328" s="135"/>
      <c r="BK328" s="135"/>
      <c r="BL328" s="135"/>
      <c r="BM328" s="135"/>
      <c r="BN328" s="135"/>
      <c r="BO328" s="135"/>
      <c r="BP328" s="135"/>
      <c r="BQ328" s="135"/>
      <c r="BR328" s="135"/>
      <c r="BS328" s="135"/>
      <c r="BT328" s="135"/>
      <c r="BU328" s="135"/>
      <c r="BV328" s="135"/>
      <c r="BW328" s="135"/>
      <c r="BX328" s="135"/>
      <c r="BY328" s="135"/>
      <c r="BZ328" s="135"/>
      <c r="CA328" s="135"/>
      <c r="CB328" s="135"/>
      <c r="CC328" s="135"/>
      <c r="CD328" s="135"/>
      <c r="CE328" s="135"/>
      <c r="CF328" s="135"/>
      <c r="CG328" s="135"/>
      <c r="CH328" s="135"/>
      <c r="CI328" s="135"/>
      <c r="CJ328" s="135"/>
      <c r="CK328" s="135"/>
      <c r="CL328" s="135"/>
      <c r="CM328" s="135"/>
      <c r="CN328" s="135"/>
      <c r="CO328" s="135"/>
      <c r="CP328" s="135"/>
      <c r="CQ328" s="135"/>
      <c r="CR328" s="135"/>
      <c r="CS328" s="135"/>
      <c r="CT328" s="135"/>
      <c r="CU328" s="135"/>
      <c r="CV328" s="135"/>
      <c r="CW328" s="135"/>
      <c r="CX328" s="135"/>
      <c r="CY328" s="135"/>
      <c r="CZ328" s="135"/>
      <c r="DA328" s="135"/>
      <c r="DB328" s="135"/>
      <c r="DC328" s="135"/>
      <c r="DD328" s="135"/>
      <c r="DE328" s="135"/>
      <c r="DF328" s="135"/>
      <c r="DG328" s="135"/>
    </row>
    <row r="329" spans="18:111" x14ac:dyDescent="0.25">
      <c r="R329" s="1"/>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c r="BI329" s="135"/>
      <c r="BJ329" s="135"/>
      <c r="BK329" s="135"/>
      <c r="BL329" s="135"/>
      <c r="BM329" s="135"/>
      <c r="BN329" s="135"/>
      <c r="BO329" s="135"/>
      <c r="BP329" s="135"/>
      <c r="BQ329" s="135"/>
      <c r="BR329" s="135"/>
      <c r="BS329" s="135"/>
      <c r="BT329" s="135"/>
      <c r="BU329" s="135"/>
      <c r="BV329" s="135"/>
      <c r="BW329" s="135"/>
      <c r="BX329" s="135"/>
      <c r="BY329" s="135"/>
      <c r="BZ329" s="135"/>
      <c r="CA329" s="135"/>
      <c r="CB329" s="135"/>
      <c r="CC329" s="135"/>
      <c r="CD329" s="135"/>
      <c r="CE329" s="135"/>
      <c r="CF329" s="135"/>
      <c r="CG329" s="135"/>
      <c r="CH329" s="135"/>
      <c r="CI329" s="135"/>
      <c r="CJ329" s="135"/>
      <c r="CK329" s="135"/>
      <c r="CL329" s="135"/>
      <c r="CM329" s="135"/>
      <c r="CN329" s="135"/>
      <c r="CO329" s="135"/>
      <c r="CP329" s="135"/>
      <c r="CQ329" s="135"/>
      <c r="CR329" s="135"/>
      <c r="CS329" s="135"/>
      <c r="CT329" s="135"/>
      <c r="CU329" s="135"/>
      <c r="CV329" s="135"/>
      <c r="CW329" s="135"/>
      <c r="CX329" s="135"/>
      <c r="CY329" s="135"/>
      <c r="CZ329" s="135"/>
      <c r="DA329" s="135"/>
      <c r="DB329" s="135"/>
      <c r="DC329" s="135"/>
      <c r="DD329" s="135"/>
      <c r="DE329" s="135"/>
      <c r="DF329" s="135"/>
      <c r="DG329" s="135"/>
    </row>
    <row r="330" spans="18:111" x14ac:dyDescent="0.25">
      <c r="R330" s="1"/>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c r="BI330" s="135"/>
      <c r="BJ330" s="135"/>
      <c r="BK330" s="135"/>
      <c r="BL330" s="135"/>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5"/>
      <c r="CY330" s="135"/>
      <c r="CZ330" s="135"/>
      <c r="DA330" s="135"/>
      <c r="DB330" s="135"/>
      <c r="DC330" s="135"/>
      <c r="DD330" s="135"/>
      <c r="DE330" s="135"/>
      <c r="DF330" s="135"/>
      <c r="DG330" s="135"/>
    </row>
    <row r="331" spans="18:111" x14ac:dyDescent="0.25">
      <c r="R331" s="1"/>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c r="BI331" s="135"/>
      <c r="BJ331" s="135"/>
      <c r="BK331" s="135"/>
      <c r="BL331" s="135"/>
      <c r="BM331" s="135"/>
      <c r="BN331" s="135"/>
      <c r="BO331" s="135"/>
      <c r="BP331" s="135"/>
      <c r="BQ331" s="135"/>
      <c r="BR331" s="135"/>
      <c r="BS331" s="135"/>
      <c r="BT331" s="135"/>
      <c r="BU331" s="135"/>
      <c r="BV331" s="135"/>
      <c r="BW331" s="135"/>
      <c r="BX331" s="135"/>
      <c r="BY331" s="135"/>
      <c r="BZ331" s="13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5"/>
      <c r="CY331" s="135"/>
      <c r="CZ331" s="135"/>
      <c r="DA331" s="135"/>
      <c r="DB331" s="135"/>
      <c r="DC331" s="135"/>
      <c r="DD331" s="135"/>
      <c r="DE331" s="135"/>
      <c r="DF331" s="135"/>
      <c r="DG331" s="135"/>
    </row>
    <row r="332" spans="18:111" x14ac:dyDescent="0.25">
      <c r="R332" s="1"/>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c r="BI332" s="135"/>
      <c r="BJ332" s="135"/>
      <c r="BK332" s="135"/>
      <c r="BL332" s="135"/>
      <c r="BM332" s="135"/>
      <c r="BN332" s="135"/>
      <c r="BO332" s="135"/>
      <c r="BP332" s="135"/>
      <c r="BQ332" s="135"/>
      <c r="BR332" s="135"/>
      <c r="BS332" s="135"/>
      <c r="BT332" s="135"/>
      <c r="BU332" s="135"/>
      <c r="BV332" s="135"/>
      <c r="BW332" s="135"/>
      <c r="BX332" s="135"/>
      <c r="BY332" s="135"/>
      <c r="BZ332" s="135"/>
      <c r="CA332" s="135"/>
      <c r="CB332" s="135"/>
      <c r="CC332" s="135"/>
      <c r="CD332" s="135"/>
      <c r="CE332" s="135"/>
      <c r="CF332" s="135"/>
      <c r="CG332" s="135"/>
      <c r="CH332" s="135"/>
      <c r="CI332" s="135"/>
      <c r="CJ332" s="135"/>
      <c r="CK332" s="135"/>
      <c r="CL332" s="135"/>
      <c r="CM332" s="135"/>
      <c r="CN332" s="135"/>
      <c r="CO332" s="135"/>
      <c r="CP332" s="135"/>
      <c r="CQ332" s="135"/>
      <c r="CR332" s="135"/>
      <c r="CS332" s="135"/>
      <c r="CT332" s="135"/>
      <c r="CU332" s="135"/>
      <c r="CV332" s="135"/>
      <c r="CW332" s="135"/>
      <c r="CX332" s="135"/>
      <c r="CY332" s="135"/>
      <c r="CZ332" s="135"/>
      <c r="DA332" s="135"/>
      <c r="DB332" s="135"/>
      <c r="DC332" s="135"/>
      <c r="DD332" s="135"/>
      <c r="DE332" s="135"/>
      <c r="DF332" s="135"/>
      <c r="DG332" s="135"/>
    </row>
    <row r="333" spans="18:111" x14ac:dyDescent="0.25">
      <c r="R333" s="1"/>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c r="BI333" s="135"/>
      <c r="BJ333" s="135"/>
      <c r="BK333" s="135"/>
      <c r="BL333" s="135"/>
      <c r="BM333" s="135"/>
      <c r="BN333" s="135"/>
      <c r="BO333" s="135"/>
      <c r="BP333" s="135"/>
      <c r="BQ333" s="135"/>
      <c r="BR333" s="135"/>
      <c r="BS333" s="135"/>
      <c r="BT333" s="135"/>
      <c r="BU333" s="135"/>
      <c r="BV333" s="135"/>
      <c r="BW333" s="135"/>
      <c r="BX333" s="135"/>
      <c r="BY333" s="135"/>
      <c r="BZ333" s="135"/>
      <c r="CA333" s="135"/>
      <c r="CB333" s="135"/>
      <c r="CC333" s="135"/>
      <c r="CD333" s="135"/>
      <c r="CE333" s="135"/>
      <c r="CF333" s="135"/>
      <c r="CG333" s="135"/>
      <c r="CH333" s="135"/>
      <c r="CI333" s="135"/>
      <c r="CJ333" s="135"/>
      <c r="CK333" s="135"/>
      <c r="CL333" s="135"/>
      <c r="CM333" s="135"/>
      <c r="CN333" s="135"/>
      <c r="CO333" s="135"/>
      <c r="CP333" s="135"/>
      <c r="CQ333" s="135"/>
      <c r="CR333" s="135"/>
      <c r="CS333" s="135"/>
      <c r="CT333" s="135"/>
      <c r="CU333" s="135"/>
      <c r="CV333" s="135"/>
      <c r="CW333" s="135"/>
      <c r="CX333" s="135"/>
      <c r="CY333" s="135"/>
      <c r="CZ333" s="135"/>
      <c r="DA333" s="135"/>
      <c r="DB333" s="135"/>
      <c r="DC333" s="135"/>
      <c r="DD333" s="135"/>
      <c r="DE333" s="135"/>
      <c r="DF333" s="135"/>
      <c r="DG333" s="135"/>
    </row>
    <row r="334" spans="18:111" x14ac:dyDescent="0.25">
      <c r="R334" s="1"/>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c r="BI334" s="135"/>
      <c r="BJ334" s="135"/>
      <c r="BK334" s="135"/>
      <c r="BL334" s="135"/>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5"/>
      <c r="CY334" s="135"/>
      <c r="CZ334" s="135"/>
      <c r="DA334" s="135"/>
      <c r="DB334" s="135"/>
      <c r="DC334" s="135"/>
      <c r="DD334" s="135"/>
      <c r="DE334" s="135"/>
      <c r="DF334" s="135"/>
      <c r="DG334" s="135"/>
    </row>
    <row r="335" spans="18:111" x14ac:dyDescent="0.25">
      <c r="R335" s="1"/>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c r="BM335" s="135"/>
      <c r="BN335" s="135"/>
      <c r="BO335" s="135"/>
      <c r="BP335" s="135"/>
      <c r="BQ335" s="135"/>
      <c r="BR335" s="135"/>
      <c r="BS335" s="135"/>
      <c r="BT335" s="135"/>
      <c r="BU335" s="135"/>
      <c r="BV335" s="135"/>
      <c r="BW335" s="135"/>
      <c r="BX335" s="135"/>
      <c r="BY335" s="135"/>
      <c r="BZ335" s="135"/>
      <c r="CA335" s="135"/>
      <c r="CB335" s="135"/>
      <c r="CC335" s="135"/>
      <c r="CD335" s="135"/>
      <c r="CE335" s="135"/>
      <c r="CF335" s="135"/>
      <c r="CG335" s="135"/>
      <c r="CH335" s="135"/>
      <c r="CI335" s="135"/>
      <c r="CJ335" s="135"/>
      <c r="CK335" s="135"/>
      <c r="CL335" s="135"/>
      <c r="CM335" s="135"/>
      <c r="CN335" s="135"/>
      <c r="CO335" s="135"/>
      <c r="CP335" s="135"/>
      <c r="CQ335" s="135"/>
      <c r="CR335" s="135"/>
      <c r="CS335" s="135"/>
      <c r="CT335" s="135"/>
      <c r="CU335" s="135"/>
      <c r="CV335" s="135"/>
      <c r="CW335" s="135"/>
      <c r="CX335" s="135"/>
      <c r="CY335" s="135"/>
      <c r="CZ335" s="135"/>
      <c r="DA335" s="135"/>
      <c r="DB335" s="135"/>
      <c r="DC335" s="135"/>
      <c r="DD335" s="135"/>
      <c r="DE335" s="135"/>
      <c r="DF335" s="135"/>
      <c r="DG335" s="135"/>
    </row>
    <row r="336" spans="18:111" x14ac:dyDescent="0.25">
      <c r="R336" s="1"/>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c r="BI336" s="135"/>
      <c r="BJ336" s="135"/>
      <c r="BK336" s="135"/>
      <c r="BL336" s="135"/>
      <c r="BM336" s="135"/>
      <c r="BN336" s="135"/>
      <c r="BO336" s="135"/>
      <c r="BP336" s="135"/>
      <c r="BQ336" s="135"/>
      <c r="BR336" s="135"/>
      <c r="BS336" s="135"/>
      <c r="BT336" s="135"/>
      <c r="BU336" s="135"/>
      <c r="BV336" s="135"/>
      <c r="BW336" s="135"/>
      <c r="BX336" s="135"/>
      <c r="BY336" s="135"/>
      <c r="BZ336" s="135"/>
      <c r="CA336" s="135"/>
      <c r="CB336" s="135"/>
      <c r="CC336" s="135"/>
      <c r="CD336" s="135"/>
      <c r="CE336" s="135"/>
      <c r="CF336" s="135"/>
      <c r="CG336" s="135"/>
      <c r="CH336" s="135"/>
      <c r="CI336" s="135"/>
      <c r="CJ336" s="135"/>
      <c r="CK336" s="135"/>
      <c r="CL336" s="135"/>
      <c r="CM336" s="135"/>
      <c r="CN336" s="135"/>
      <c r="CO336" s="135"/>
      <c r="CP336" s="135"/>
      <c r="CQ336" s="135"/>
      <c r="CR336" s="135"/>
      <c r="CS336" s="135"/>
      <c r="CT336" s="135"/>
      <c r="CU336" s="135"/>
      <c r="CV336" s="135"/>
      <c r="CW336" s="135"/>
      <c r="CX336" s="135"/>
      <c r="CY336" s="135"/>
      <c r="CZ336" s="135"/>
      <c r="DA336" s="135"/>
      <c r="DB336" s="135"/>
      <c r="DC336" s="135"/>
      <c r="DD336" s="135"/>
      <c r="DE336" s="135"/>
      <c r="DF336" s="135"/>
      <c r="DG336" s="135"/>
    </row>
    <row r="337" spans="18:111" x14ac:dyDescent="0.25">
      <c r="R337" s="1"/>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c r="BI337" s="135"/>
      <c r="BJ337" s="135"/>
      <c r="BK337" s="135"/>
      <c r="BL337" s="135"/>
      <c r="BM337" s="135"/>
      <c r="BN337" s="135"/>
      <c r="BO337" s="135"/>
      <c r="BP337" s="135"/>
      <c r="BQ337" s="135"/>
      <c r="BR337" s="135"/>
      <c r="BS337" s="135"/>
      <c r="BT337" s="135"/>
      <c r="BU337" s="135"/>
      <c r="BV337" s="135"/>
      <c r="BW337" s="135"/>
      <c r="BX337" s="135"/>
      <c r="BY337" s="135"/>
      <c r="BZ337" s="135"/>
      <c r="CA337" s="135"/>
      <c r="CB337" s="135"/>
      <c r="CC337" s="135"/>
      <c r="CD337" s="135"/>
      <c r="CE337" s="135"/>
      <c r="CF337" s="135"/>
      <c r="CG337" s="135"/>
      <c r="CH337" s="135"/>
      <c r="CI337" s="135"/>
      <c r="CJ337" s="135"/>
      <c r="CK337" s="135"/>
      <c r="CL337" s="135"/>
      <c r="CM337" s="135"/>
      <c r="CN337" s="135"/>
      <c r="CO337" s="135"/>
      <c r="CP337" s="135"/>
      <c r="CQ337" s="135"/>
      <c r="CR337" s="135"/>
      <c r="CS337" s="135"/>
      <c r="CT337" s="135"/>
      <c r="CU337" s="135"/>
      <c r="CV337" s="135"/>
      <c r="CW337" s="135"/>
      <c r="CX337" s="135"/>
      <c r="CY337" s="135"/>
      <c r="CZ337" s="135"/>
      <c r="DA337" s="135"/>
      <c r="DB337" s="135"/>
      <c r="DC337" s="135"/>
      <c r="DD337" s="135"/>
      <c r="DE337" s="135"/>
      <c r="DF337" s="135"/>
      <c r="DG337" s="135"/>
    </row>
    <row r="338" spans="18:111" x14ac:dyDescent="0.25">
      <c r="R338" s="1"/>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c r="BI338" s="135"/>
      <c r="BJ338" s="135"/>
      <c r="BK338" s="135"/>
      <c r="BL338" s="135"/>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5"/>
      <c r="CY338" s="135"/>
      <c r="CZ338" s="135"/>
      <c r="DA338" s="135"/>
      <c r="DB338" s="135"/>
      <c r="DC338" s="135"/>
      <c r="DD338" s="135"/>
      <c r="DE338" s="135"/>
      <c r="DF338" s="135"/>
      <c r="DG338" s="135"/>
    </row>
    <row r="339" spans="18:111" x14ac:dyDescent="0.25">
      <c r="R339" s="1"/>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c r="BM339" s="135"/>
      <c r="BN339" s="135"/>
      <c r="BO339" s="135"/>
      <c r="BP339" s="135"/>
      <c r="BQ339" s="135"/>
      <c r="BR339" s="135"/>
      <c r="BS339" s="135"/>
      <c r="BT339" s="135"/>
      <c r="BU339" s="135"/>
      <c r="BV339" s="135"/>
      <c r="BW339" s="135"/>
      <c r="BX339" s="135"/>
      <c r="BY339" s="135"/>
      <c r="BZ339" s="135"/>
      <c r="CA339" s="135"/>
      <c r="CB339" s="135"/>
      <c r="CC339" s="135"/>
      <c r="CD339" s="135"/>
      <c r="CE339" s="135"/>
      <c r="CF339" s="135"/>
      <c r="CG339" s="135"/>
      <c r="CH339" s="135"/>
      <c r="CI339" s="135"/>
      <c r="CJ339" s="135"/>
      <c r="CK339" s="135"/>
      <c r="CL339" s="135"/>
      <c r="CM339" s="135"/>
      <c r="CN339" s="135"/>
      <c r="CO339" s="135"/>
      <c r="CP339" s="135"/>
      <c r="CQ339" s="135"/>
      <c r="CR339" s="135"/>
      <c r="CS339" s="135"/>
      <c r="CT339" s="135"/>
      <c r="CU339" s="135"/>
      <c r="CV339" s="135"/>
      <c r="CW339" s="135"/>
      <c r="CX339" s="135"/>
      <c r="CY339" s="135"/>
      <c r="CZ339" s="135"/>
      <c r="DA339" s="135"/>
      <c r="DB339" s="135"/>
      <c r="DC339" s="135"/>
      <c r="DD339" s="135"/>
      <c r="DE339" s="135"/>
      <c r="DF339" s="135"/>
      <c r="DG339" s="135"/>
    </row>
    <row r="340" spans="18:111" x14ac:dyDescent="0.25">
      <c r="R340" s="1"/>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135"/>
      <c r="CA340" s="135"/>
      <c r="CB340" s="135"/>
      <c r="CC340" s="135"/>
      <c r="CD340" s="135"/>
      <c r="CE340" s="135"/>
      <c r="CF340" s="135"/>
      <c r="CG340" s="135"/>
      <c r="CH340" s="135"/>
      <c r="CI340" s="135"/>
      <c r="CJ340" s="135"/>
      <c r="CK340" s="135"/>
      <c r="CL340" s="135"/>
      <c r="CM340" s="135"/>
      <c r="CN340" s="135"/>
      <c r="CO340" s="135"/>
      <c r="CP340" s="135"/>
      <c r="CQ340" s="135"/>
      <c r="CR340" s="135"/>
      <c r="CS340" s="135"/>
      <c r="CT340" s="135"/>
      <c r="CU340" s="135"/>
      <c r="CV340" s="135"/>
      <c r="CW340" s="135"/>
      <c r="CX340" s="135"/>
      <c r="CY340" s="135"/>
      <c r="CZ340" s="135"/>
      <c r="DA340" s="135"/>
      <c r="DB340" s="135"/>
      <c r="DC340" s="135"/>
      <c r="DD340" s="135"/>
      <c r="DE340" s="135"/>
      <c r="DF340" s="135"/>
      <c r="DG340" s="135"/>
    </row>
    <row r="341" spans="18:111" x14ac:dyDescent="0.25">
      <c r="R341" s="1"/>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135"/>
      <c r="CA341" s="135"/>
      <c r="CB341" s="135"/>
      <c r="CC341" s="135"/>
      <c r="CD341" s="135"/>
      <c r="CE341" s="135"/>
      <c r="CF341" s="135"/>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row>
    <row r="342" spans="18:111" x14ac:dyDescent="0.25">
      <c r="R342" s="1"/>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c r="BI342" s="135"/>
      <c r="BJ342" s="135"/>
      <c r="BK342" s="135"/>
      <c r="BL342" s="135"/>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5"/>
      <c r="CY342" s="135"/>
      <c r="CZ342" s="135"/>
      <c r="DA342" s="135"/>
      <c r="DB342" s="135"/>
      <c r="DC342" s="135"/>
      <c r="DD342" s="135"/>
      <c r="DE342" s="135"/>
      <c r="DF342" s="135"/>
      <c r="DG342" s="135"/>
    </row>
    <row r="343" spans="18:111" x14ac:dyDescent="0.25">
      <c r="R343" s="1"/>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c r="BI343" s="135"/>
      <c r="BJ343" s="135"/>
      <c r="BK343" s="135"/>
      <c r="BL343" s="135"/>
      <c r="BM343" s="135"/>
      <c r="BN343" s="135"/>
      <c r="BO343" s="135"/>
      <c r="BP343" s="135"/>
      <c r="BQ343" s="135"/>
      <c r="BR343" s="135"/>
      <c r="BS343" s="135"/>
      <c r="BT343" s="135"/>
      <c r="BU343" s="135"/>
      <c r="BV343" s="135"/>
      <c r="BW343" s="135"/>
      <c r="BX343" s="135"/>
      <c r="BY343" s="135"/>
      <c r="BZ343" s="135"/>
      <c r="CA343" s="135"/>
      <c r="CB343" s="135"/>
      <c r="CC343" s="135"/>
      <c r="CD343" s="135"/>
      <c r="CE343" s="135"/>
      <c r="CF343" s="135"/>
      <c r="CG343" s="135"/>
      <c r="CH343" s="135"/>
      <c r="CI343" s="135"/>
      <c r="CJ343" s="135"/>
      <c r="CK343" s="135"/>
      <c r="CL343" s="135"/>
      <c r="CM343" s="135"/>
      <c r="CN343" s="135"/>
      <c r="CO343" s="135"/>
      <c r="CP343" s="135"/>
      <c r="CQ343" s="135"/>
      <c r="CR343" s="135"/>
      <c r="CS343" s="135"/>
      <c r="CT343" s="135"/>
      <c r="CU343" s="135"/>
      <c r="CV343" s="135"/>
      <c r="CW343" s="135"/>
      <c r="CX343" s="135"/>
      <c r="CY343" s="135"/>
      <c r="CZ343" s="135"/>
      <c r="DA343" s="135"/>
      <c r="DB343" s="135"/>
      <c r="DC343" s="135"/>
      <c r="DD343" s="135"/>
      <c r="DE343" s="135"/>
      <c r="DF343" s="135"/>
      <c r="DG343" s="135"/>
    </row>
    <row r="344" spans="18:111" x14ac:dyDescent="0.25">
      <c r="R344" s="1"/>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c r="BW344" s="135"/>
      <c r="BX344" s="135"/>
      <c r="BY344" s="135"/>
      <c r="BZ344" s="135"/>
      <c r="CA344" s="135"/>
      <c r="CB344" s="135"/>
      <c r="CC344" s="135"/>
      <c r="CD344" s="135"/>
      <c r="CE344" s="135"/>
      <c r="CF344" s="135"/>
      <c r="CG344" s="135"/>
      <c r="CH344" s="135"/>
      <c r="CI344" s="135"/>
      <c r="CJ344" s="135"/>
      <c r="CK344" s="135"/>
      <c r="CL344" s="135"/>
      <c r="CM344" s="135"/>
      <c r="CN344" s="135"/>
      <c r="CO344" s="135"/>
      <c r="CP344" s="135"/>
      <c r="CQ344" s="135"/>
      <c r="CR344" s="135"/>
      <c r="CS344" s="135"/>
      <c r="CT344" s="135"/>
      <c r="CU344" s="135"/>
      <c r="CV344" s="135"/>
      <c r="CW344" s="135"/>
      <c r="CX344" s="135"/>
      <c r="CY344" s="135"/>
      <c r="CZ344" s="135"/>
      <c r="DA344" s="135"/>
      <c r="DB344" s="135"/>
      <c r="DC344" s="135"/>
      <c r="DD344" s="135"/>
      <c r="DE344" s="135"/>
      <c r="DF344" s="135"/>
      <c r="DG344" s="135"/>
    </row>
    <row r="345" spans="18:111" x14ac:dyDescent="0.25">
      <c r="R345" s="1"/>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135"/>
      <c r="CA345" s="135"/>
      <c r="CB345" s="135"/>
      <c r="CC345" s="135"/>
      <c r="CD345" s="135"/>
      <c r="CE345" s="135"/>
      <c r="CF345" s="135"/>
      <c r="CG345" s="135"/>
      <c r="CH345" s="135"/>
      <c r="CI345" s="135"/>
      <c r="CJ345" s="135"/>
      <c r="CK345" s="135"/>
      <c r="CL345" s="135"/>
      <c r="CM345" s="135"/>
      <c r="CN345" s="135"/>
      <c r="CO345" s="135"/>
      <c r="CP345" s="135"/>
      <c r="CQ345" s="135"/>
      <c r="CR345" s="135"/>
      <c r="CS345" s="135"/>
      <c r="CT345" s="135"/>
      <c r="CU345" s="135"/>
      <c r="CV345" s="135"/>
      <c r="CW345" s="135"/>
      <c r="CX345" s="135"/>
      <c r="CY345" s="135"/>
      <c r="CZ345" s="135"/>
      <c r="DA345" s="135"/>
      <c r="DB345" s="135"/>
      <c r="DC345" s="135"/>
      <c r="DD345" s="135"/>
      <c r="DE345" s="135"/>
      <c r="DF345" s="135"/>
      <c r="DG345" s="135"/>
    </row>
    <row r="346" spans="18:111" x14ac:dyDescent="0.25">
      <c r="R346" s="1"/>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135"/>
      <c r="CA346" s="135"/>
      <c r="CB346" s="135"/>
      <c r="CC346" s="135"/>
      <c r="CD346" s="135"/>
      <c r="CE346" s="135"/>
      <c r="CF346" s="135"/>
      <c r="CG346" s="135"/>
      <c r="CH346" s="135"/>
      <c r="CI346" s="135"/>
      <c r="CJ346" s="135"/>
      <c r="CK346" s="135"/>
      <c r="CL346" s="135"/>
      <c r="CM346" s="135"/>
      <c r="CN346" s="135"/>
      <c r="CO346" s="135"/>
      <c r="CP346" s="135"/>
      <c r="CQ346" s="135"/>
      <c r="CR346" s="135"/>
      <c r="CS346" s="135"/>
      <c r="CT346" s="135"/>
      <c r="CU346" s="135"/>
      <c r="CV346" s="135"/>
      <c r="CW346" s="135"/>
      <c r="CX346" s="135"/>
      <c r="CY346" s="135"/>
      <c r="CZ346" s="135"/>
      <c r="DA346" s="135"/>
      <c r="DB346" s="135"/>
      <c r="DC346" s="135"/>
      <c r="DD346" s="135"/>
      <c r="DE346" s="135"/>
      <c r="DF346" s="135"/>
      <c r="DG346" s="135"/>
    </row>
    <row r="347" spans="18:111" x14ac:dyDescent="0.25">
      <c r="R347" s="1"/>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c r="BW347" s="135"/>
      <c r="BX347" s="135"/>
      <c r="BY347" s="135"/>
      <c r="BZ347" s="135"/>
      <c r="CA347" s="135"/>
      <c r="CB347" s="135"/>
      <c r="CC347" s="135"/>
      <c r="CD347" s="135"/>
      <c r="CE347" s="135"/>
      <c r="CF347" s="135"/>
      <c r="CG347" s="135"/>
      <c r="CH347" s="135"/>
      <c r="CI347" s="135"/>
      <c r="CJ347" s="135"/>
      <c r="CK347" s="135"/>
      <c r="CL347" s="135"/>
      <c r="CM347" s="135"/>
      <c r="CN347" s="135"/>
      <c r="CO347" s="135"/>
      <c r="CP347" s="135"/>
      <c r="CQ347" s="135"/>
      <c r="CR347" s="135"/>
      <c r="CS347" s="135"/>
      <c r="CT347" s="135"/>
      <c r="CU347" s="135"/>
      <c r="CV347" s="135"/>
      <c r="CW347" s="135"/>
      <c r="CX347" s="135"/>
      <c r="CY347" s="135"/>
      <c r="CZ347" s="135"/>
      <c r="DA347" s="135"/>
      <c r="DB347" s="135"/>
      <c r="DC347" s="135"/>
      <c r="DD347" s="135"/>
      <c r="DE347" s="135"/>
      <c r="DF347" s="135"/>
      <c r="DG347" s="135"/>
    </row>
    <row r="348" spans="18:111" x14ac:dyDescent="0.25">
      <c r="R348" s="1"/>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c r="BI348" s="135"/>
      <c r="BJ348" s="135"/>
      <c r="BK348" s="135"/>
      <c r="BL348" s="135"/>
      <c r="BM348" s="135"/>
      <c r="BN348" s="135"/>
      <c r="BO348" s="135"/>
      <c r="BP348" s="135"/>
      <c r="BQ348" s="135"/>
      <c r="BR348" s="135"/>
      <c r="BS348" s="135"/>
      <c r="BT348" s="135"/>
      <c r="BU348" s="135"/>
      <c r="BV348" s="135"/>
      <c r="BW348" s="135"/>
      <c r="BX348" s="135"/>
      <c r="BY348" s="135"/>
      <c r="BZ348" s="135"/>
      <c r="CA348" s="135"/>
      <c r="CB348" s="135"/>
      <c r="CC348" s="135"/>
      <c r="CD348" s="135"/>
      <c r="CE348" s="135"/>
      <c r="CF348" s="135"/>
      <c r="CG348" s="135"/>
      <c r="CH348" s="135"/>
      <c r="CI348" s="135"/>
      <c r="CJ348" s="135"/>
      <c r="CK348" s="135"/>
      <c r="CL348" s="135"/>
      <c r="CM348" s="135"/>
      <c r="CN348" s="135"/>
      <c r="CO348" s="135"/>
      <c r="CP348" s="135"/>
      <c r="CQ348" s="135"/>
      <c r="CR348" s="135"/>
      <c r="CS348" s="135"/>
      <c r="CT348" s="135"/>
      <c r="CU348" s="135"/>
      <c r="CV348" s="135"/>
      <c r="CW348" s="135"/>
      <c r="CX348" s="135"/>
      <c r="CY348" s="135"/>
      <c r="CZ348" s="135"/>
      <c r="DA348" s="135"/>
      <c r="DB348" s="135"/>
      <c r="DC348" s="135"/>
      <c r="DD348" s="135"/>
      <c r="DE348" s="135"/>
      <c r="DF348" s="135"/>
      <c r="DG348" s="135"/>
    </row>
    <row r="349" spans="18:111" x14ac:dyDescent="0.25">
      <c r="R349" s="1"/>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c r="BI349" s="135"/>
      <c r="BJ349" s="135"/>
      <c r="BK349" s="135"/>
      <c r="BL349" s="135"/>
      <c r="BM349" s="135"/>
      <c r="BN349" s="135"/>
      <c r="BO349" s="135"/>
      <c r="BP349" s="135"/>
      <c r="BQ349" s="135"/>
      <c r="BR349" s="135"/>
      <c r="BS349" s="135"/>
      <c r="BT349" s="135"/>
      <c r="BU349" s="135"/>
      <c r="BV349" s="135"/>
      <c r="BW349" s="135"/>
      <c r="BX349" s="135"/>
      <c r="BY349" s="135"/>
      <c r="BZ349" s="135"/>
      <c r="CA349" s="135"/>
      <c r="CB349" s="135"/>
      <c r="CC349" s="135"/>
      <c r="CD349" s="135"/>
      <c r="CE349" s="135"/>
      <c r="CF349" s="135"/>
      <c r="CG349" s="135"/>
      <c r="CH349" s="135"/>
      <c r="CI349" s="135"/>
      <c r="CJ349" s="135"/>
      <c r="CK349" s="135"/>
      <c r="CL349" s="135"/>
      <c r="CM349" s="135"/>
      <c r="CN349" s="135"/>
      <c r="CO349" s="135"/>
      <c r="CP349" s="135"/>
      <c r="CQ349" s="135"/>
      <c r="CR349" s="135"/>
      <c r="CS349" s="135"/>
      <c r="CT349" s="135"/>
      <c r="CU349" s="135"/>
      <c r="CV349" s="135"/>
      <c r="CW349" s="135"/>
      <c r="CX349" s="135"/>
      <c r="CY349" s="135"/>
      <c r="CZ349" s="135"/>
      <c r="DA349" s="135"/>
      <c r="DB349" s="135"/>
      <c r="DC349" s="135"/>
      <c r="DD349" s="135"/>
      <c r="DE349" s="135"/>
      <c r="DF349" s="135"/>
      <c r="DG349" s="135"/>
    </row>
    <row r="350" spans="18:111" x14ac:dyDescent="0.25">
      <c r="R350" s="1"/>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135"/>
      <c r="CD350" s="135"/>
      <c r="CE350" s="135"/>
      <c r="CF350" s="135"/>
      <c r="CG350" s="135"/>
      <c r="CH350" s="135"/>
      <c r="CI350" s="135"/>
      <c r="CJ350" s="135"/>
      <c r="CK350" s="135"/>
      <c r="CL350" s="135"/>
      <c r="CM350" s="135"/>
      <c r="CN350" s="135"/>
      <c r="CO350" s="135"/>
      <c r="CP350" s="135"/>
      <c r="CQ350" s="135"/>
      <c r="CR350" s="135"/>
      <c r="CS350" s="135"/>
      <c r="CT350" s="135"/>
      <c r="CU350" s="135"/>
      <c r="CV350" s="135"/>
      <c r="CW350" s="135"/>
      <c r="CX350" s="135"/>
      <c r="CY350" s="135"/>
      <c r="CZ350" s="135"/>
      <c r="DA350" s="135"/>
      <c r="DB350" s="135"/>
      <c r="DC350" s="135"/>
      <c r="DD350" s="135"/>
      <c r="DE350" s="135"/>
      <c r="DF350" s="135"/>
      <c r="DG350" s="135"/>
    </row>
    <row r="351" spans="18:111" x14ac:dyDescent="0.25">
      <c r="R351" s="1"/>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c r="BI351" s="135"/>
      <c r="BJ351" s="135"/>
      <c r="BK351" s="135"/>
      <c r="BL351" s="135"/>
      <c r="BM351" s="135"/>
      <c r="BN351" s="135"/>
      <c r="BO351" s="135"/>
      <c r="BP351" s="135"/>
      <c r="BQ351" s="135"/>
      <c r="BR351" s="135"/>
      <c r="BS351" s="135"/>
      <c r="BT351" s="135"/>
      <c r="BU351" s="135"/>
      <c r="BV351" s="135"/>
      <c r="BW351" s="135"/>
      <c r="BX351" s="135"/>
      <c r="BY351" s="135"/>
      <c r="BZ351" s="135"/>
      <c r="CA351" s="135"/>
      <c r="CB351" s="135"/>
      <c r="CC351" s="135"/>
      <c r="CD351" s="135"/>
      <c r="CE351" s="135"/>
      <c r="CF351" s="135"/>
      <c r="CG351" s="135"/>
      <c r="CH351" s="135"/>
      <c r="CI351" s="135"/>
      <c r="CJ351" s="135"/>
      <c r="CK351" s="135"/>
      <c r="CL351" s="135"/>
      <c r="CM351" s="135"/>
      <c r="CN351" s="135"/>
      <c r="CO351" s="135"/>
      <c r="CP351" s="135"/>
      <c r="CQ351" s="135"/>
      <c r="CR351" s="135"/>
      <c r="CS351" s="135"/>
      <c r="CT351" s="135"/>
      <c r="CU351" s="135"/>
      <c r="CV351" s="135"/>
      <c r="CW351" s="135"/>
      <c r="CX351" s="135"/>
      <c r="CY351" s="135"/>
      <c r="CZ351" s="135"/>
      <c r="DA351" s="135"/>
      <c r="DB351" s="135"/>
      <c r="DC351" s="135"/>
      <c r="DD351" s="135"/>
      <c r="DE351" s="135"/>
      <c r="DF351" s="135"/>
      <c r="DG351" s="135"/>
    </row>
    <row r="352" spans="18:111" x14ac:dyDescent="0.25">
      <c r="R352" s="1"/>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c r="BI352" s="135"/>
      <c r="BJ352" s="135"/>
      <c r="BK352" s="135"/>
      <c r="BL352" s="135"/>
      <c r="BM352" s="135"/>
      <c r="BN352" s="135"/>
      <c r="BO352" s="135"/>
      <c r="BP352" s="135"/>
      <c r="BQ352" s="135"/>
      <c r="BR352" s="135"/>
      <c r="BS352" s="135"/>
      <c r="BT352" s="135"/>
      <c r="BU352" s="135"/>
      <c r="BV352" s="135"/>
      <c r="BW352" s="135"/>
      <c r="BX352" s="135"/>
      <c r="BY352" s="135"/>
      <c r="BZ352" s="135"/>
      <c r="CA352" s="135"/>
      <c r="CB352" s="135"/>
      <c r="CC352" s="135"/>
      <c r="CD352" s="135"/>
      <c r="CE352" s="135"/>
      <c r="CF352" s="135"/>
      <c r="CG352" s="135"/>
      <c r="CH352" s="135"/>
      <c r="CI352" s="135"/>
      <c r="CJ352" s="135"/>
      <c r="CK352" s="135"/>
      <c r="CL352" s="135"/>
      <c r="CM352" s="135"/>
      <c r="CN352" s="135"/>
      <c r="CO352" s="135"/>
      <c r="CP352" s="135"/>
      <c r="CQ352" s="135"/>
      <c r="CR352" s="135"/>
      <c r="CS352" s="135"/>
      <c r="CT352" s="135"/>
      <c r="CU352" s="135"/>
      <c r="CV352" s="135"/>
      <c r="CW352" s="135"/>
      <c r="CX352" s="135"/>
      <c r="CY352" s="135"/>
      <c r="CZ352" s="135"/>
      <c r="DA352" s="135"/>
      <c r="DB352" s="135"/>
      <c r="DC352" s="135"/>
      <c r="DD352" s="135"/>
      <c r="DE352" s="135"/>
      <c r="DF352" s="135"/>
      <c r="DG352" s="135"/>
    </row>
    <row r="353" spans="18:111" x14ac:dyDescent="0.25">
      <c r="R353" s="1"/>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c r="BI353" s="135"/>
      <c r="BJ353" s="135"/>
      <c r="BK353" s="135"/>
      <c r="BL353" s="135"/>
      <c r="BM353" s="135"/>
      <c r="BN353" s="135"/>
      <c r="BO353" s="135"/>
      <c r="BP353" s="135"/>
      <c r="BQ353" s="135"/>
      <c r="BR353" s="135"/>
      <c r="BS353" s="135"/>
      <c r="BT353" s="135"/>
      <c r="BU353" s="135"/>
      <c r="BV353" s="135"/>
      <c r="BW353" s="135"/>
      <c r="BX353" s="135"/>
      <c r="BY353" s="135"/>
      <c r="BZ353" s="135"/>
      <c r="CA353" s="135"/>
      <c r="CB353" s="135"/>
      <c r="CC353" s="135"/>
      <c r="CD353" s="135"/>
      <c r="CE353" s="135"/>
      <c r="CF353" s="135"/>
      <c r="CG353" s="135"/>
      <c r="CH353" s="135"/>
      <c r="CI353" s="135"/>
      <c r="CJ353" s="135"/>
      <c r="CK353" s="135"/>
      <c r="CL353" s="135"/>
      <c r="CM353" s="135"/>
      <c r="CN353" s="135"/>
      <c r="CO353" s="135"/>
      <c r="CP353" s="135"/>
      <c r="CQ353" s="135"/>
      <c r="CR353" s="135"/>
      <c r="CS353" s="135"/>
      <c r="CT353" s="135"/>
      <c r="CU353" s="135"/>
      <c r="CV353" s="135"/>
      <c r="CW353" s="135"/>
      <c r="CX353" s="135"/>
      <c r="CY353" s="135"/>
      <c r="CZ353" s="135"/>
      <c r="DA353" s="135"/>
      <c r="DB353" s="135"/>
      <c r="DC353" s="135"/>
      <c r="DD353" s="135"/>
      <c r="DE353" s="135"/>
      <c r="DF353" s="135"/>
      <c r="DG353" s="135"/>
    </row>
    <row r="354" spans="18:111" x14ac:dyDescent="0.25">
      <c r="R354" s="1"/>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c r="BG354" s="135"/>
      <c r="BH354" s="135"/>
      <c r="BI354" s="135"/>
      <c r="BJ354" s="135"/>
      <c r="BK354" s="135"/>
      <c r="BL354" s="135"/>
      <c r="BM354" s="135"/>
      <c r="BN354" s="135"/>
      <c r="BO354" s="135"/>
      <c r="BP354" s="135"/>
      <c r="BQ354" s="135"/>
      <c r="BR354" s="135"/>
      <c r="BS354" s="135"/>
      <c r="BT354" s="135"/>
      <c r="BU354" s="135"/>
      <c r="BV354" s="135"/>
      <c r="BW354" s="135"/>
      <c r="BX354" s="135"/>
      <c r="BY354" s="135"/>
      <c r="BZ354" s="135"/>
      <c r="CA354" s="135"/>
      <c r="CB354" s="135"/>
      <c r="CC354" s="135"/>
      <c r="CD354" s="135"/>
      <c r="CE354" s="135"/>
      <c r="CF354" s="135"/>
      <c r="CG354" s="135"/>
      <c r="CH354" s="135"/>
      <c r="CI354" s="135"/>
      <c r="CJ354" s="135"/>
      <c r="CK354" s="135"/>
      <c r="CL354" s="135"/>
      <c r="CM354" s="135"/>
      <c r="CN354" s="135"/>
      <c r="CO354" s="135"/>
      <c r="CP354" s="135"/>
      <c r="CQ354" s="135"/>
      <c r="CR354" s="135"/>
      <c r="CS354" s="135"/>
      <c r="CT354" s="135"/>
      <c r="CU354" s="135"/>
      <c r="CV354" s="135"/>
      <c r="CW354" s="135"/>
      <c r="CX354" s="135"/>
      <c r="CY354" s="135"/>
      <c r="CZ354" s="135"/>
      <c r="DA354" s="135"/>
      <c r="DB354" s="135"/>
      <c r="DC354" s="135"/>
      <c r="DD354" s="135"/>
      <c r="DE354" s="135"/>
      <c r="DF354" s="135"/>
      <c r="DG354" s="135"/>
    </row>
    <row r="355" spans="18:111" x14ac:dyDescent="0.25">
      <c r="R355" s="1"/>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c r="BI355" s="135"/>
      <c r="BJ355" s="135"/>
      <c r="BK355" s="135"/>
      <c r="BL355" s="135"/>
      <c r="BM355" s="135"/>
      <c r="BN355" s="135"/>
      <c r="BO355" s="135"/>
      <c r="BP355" s="135"/>
      <c r="BQ355" s="135"/>
      <c r="BR355" s="135"/>
      <c r="BS355" s="135"/>
      <c r="BT355" s="135"/>
      <c r="BU355" s="135"/>
      <c r="BV355" s="135"/>
      <c r="BW355" s="135"/>
      <c r="BX355" s="135"/>
      <c r="BY355" s="135"/>
      <c r="BZ355" s="135"/>
      <c r="CA355" s="135"/>
      <c r="CB355" s="135"/>
      <c r="CC355" s="135"/>
      <c r="CD355" s="135"/>
      <c r="CE355" s="135"/>
      <c r="CF355" s="135"/>
      <c r="CG355" s="135"/>
      <c r="CH355" s="135"/>
      <c r="CI355" s="135"/>
      <c r="CJ355" s="135"/>
      <c r="CK355" s="135"/>
      <c r="CL355" s="135"/>
      <c r="CM355" s="135"/>
      <c r="CN355" s="135"/>
      <c r="CO355" s="135"/>
      <c r="CP355" s="135"/>
      <c r="CQ355" s="135"/>
      <c r="CR355" s="135"/>
      <c r="CS355" s="135"/>
      <c r="CT355" s="135"/>
      <c r="CU355" s="135"/>
      <c r="CV355" s="135"/>
      <c r="CW355" s="135"/>
      <c r="CX355" s="135"/>
      <c r="CY355" s="135"/>
      <c r="CZ355" s="135"/>
      <c r="DA355" s="135"/>
      <c r="DB355" s="135"/>
      <c r="DC355" s="135"/>
      <c r="DD355" s="135"/>
      <c r="DE355" s="135"/>
      <c r="DF355" s="135"/>
      <c r="DG355" s="135"/>
    </row>
    <row r="356" spans="18:111" x14ac:dyDescent="0.25">
      <c r="R356" s="1"/>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c r="BI356" s="135"/>
      <c r="BJ356" s="135"/>
      <c r="BK356" s="135"/>
      <c r="BL356" s="135"/>
      <c r="BM356" s="135"/>
      <c r="BN356" s="135"/>
      <c r="BO356" s="135"/>
      <c r="BP356" s="135"/>
      <c r="BQ356" s="135"/>
      <c r="BR356" s="135"/>
      <c r="BS356" s="135"/>
      <c r="BT356" s="135"/>
      <c r="BU356" s="135"/>
      <c r="BV356" s="135"/>
      <c r="BW356" s="135"/>
      <c r="BX356" s="135"/>
      <c r="BY356" s="135"/>
      <c r="BZ356" s="13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row>
    <row r="357" spans="18:111" x14ac:dyDescent="0.25">
      <c r="R357" s="1"/>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c r="BI357" s="135"/>
      <c r="BJ357" s="135"/>
      <c r="BK357" s="135"/>
      <c r="BL357" s="135"/>
      <c r="BM357" s="135"/>
      <c r="BN357" s="135"/>
      <c r="BO357" s="135"/>
      <c r="BP357" s="135"/>
      <c r="BQ357" s="135"/>
      <c r="BR357" s="135"/>
      <c r="BS357" s="135"/>
      <c r="BT357" s="135"/>
      <c r="BU357" s="135"/>
      <c r="BV357" s="135"/>
      <c r="BW357" s="135"/>
      <c r="BX357" s="135"/>
      <c r="BY357" s="135"/>
      <c r="BZ357" s="135"/>
      <c r="CA357" s="135"/>
      <c r="CB357" s="135"/>
      <c r="CC357" s="135"/>
      <c r="CD357" s="135"/>
      <c r="CE357" s="135"/>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135"/>
      <c r="DC357" s="135"/>
      <c r="DD357" s="135"/>
      <c r="DE357" s="135"/>
      <c r="DF357" s="135"/>
      <c r="DG357" s="135"/>
    </row>
    <row r="358" spans="18:111" x14ac:dyDescent="0.25">
      <c r="R358" s="1"/>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c r="BI358" s="135"/>
      <c r="BJ358" s="135"/>
      <c r="BK358" s="135"/>
      <c r="BL358" s="135"/>
      <c r="BM358" s="135"/>
      <c r="BN358" s="135"/>
      <c r="BO358" s="135"/>
      <c r="BP358" s="135"/>
      <c r="BQ358" s="135"/>
      <c r="BR358" s="135"/>
      <c r="BS358" s="135"/>
      <c r="BT358" s="135"/>
      <c r="BU358" s="135"/>
      <c r="BV358" s="135"/>
      <c r="BW358" s="135"/>
      <c r="BX358" s="135"/>
      <c r="BY358" s="135"/>
      <c r="BZ358" s="135"/>
      <c r="CA358" s="135"/>
      <c r="CB358" s="135"/>
      <c r="CC358" s="135"/>
      <c r="CD358" s="13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135"/>
      <c r="DC358" s="135"/>
      <c r="DD358" s="135"/>
      <c r="DE358" s="135"/>
      <c r="DF358" s="135"/>
      <c r="DG358" s="135"/>
    </row>
    <row r="359" spans="18:111" x14ac:dyDescent="0.25">
      <c r="R359" s="1"/>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c r="BI359" s="135"/>
      <c r="BJ359" s="135"/>
      <c r="BK359" s="135"/>
      <c r="BL359" s="135"/>
      <c r="BM359" s="135"/>
      <c r="BN359" s="135"/>
      <c r="BO359" s="135"/>
      <c r="BP359" s="135"/>
      <c r="BQ359" s="135"/>
      <c r="BR359" s="135"/>
      <c r="BS359" s="135"/>
      <c r="BT359" s="135"/>
      <c r="BU359" s="135"/>
      <c r="BV359" s="135"/>
      <c r="BW359" s="135"/>
      <c r="BX359" s="135"/>
      <c r="BY359" s="135"/>
      <c r="BZ359" s="135"/>
      <c r="CA359" s="135"/>
      <c r="CB359" s="135"/>
      <c r="CC359" s="135"/>
      <c r="CD359" s="13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135"/>
      <c r="DC359" s="135"/>
      <c r="DD359" s="135"/>
      <c r="DE359" s="135"/>
      <c r="DF359" s="135"/>
      <c r="DG359" s="135"/>
    </row>
    <row r="360" spans="18:111" x14ac:dyDescent="0.25">
      <c r="R360" s="1"/>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c r="BI360" s="135"/>
      <c r="BJ360" s="135"/>
      <c r="BK360" s="135"/>
      <c r="BL360" s="135"/>
      <c r="BM360" s="135"/>
      <c r="BN360" s="135"/>
      <c r="BO360" s="135"/>
      <c r="BP360" s="135"/>
      <c r="BQ360" s="135"/>
      <c r="BR360" s="135"/>
      <c r="BS360" s="135"/>
      <c r="BT360" s="135"/>
      <c r="BU360" s="135"/>
      <c r="BV360" s="135"/>
      <c r="BW360" s="135"/>
      <c r="BX360" s="135"/>
      <c r="BY360" s="135"/>
      <c r="BZ360" s="135"/>
      <c r="CA360" s="135"/>
      <c r="CB360" s="135"/>
      <c r="CC360" s="135"/>
      <c r="CD360" s="135"/>
      <c r="CE360" s="135"/>
      <c r="CF360" s="135"/>
      <c r="CG360" s="135"/>
      <c r="CH360" s="135"/>
      <c r="CI360" s="135"/>
      <c r="CJ360" s="135"/>
      <c r="CK360" s="135"/>
      <c r="CL360" s="135"/>
      <c r="CM360" s="135"/>
      <c r="CN360" s="135"/>
      <c r="CO360" s="135"/>
      <c r="CP360" s="135"/>
      <c r="CQ360" s="135"/>
      <c r="CR360" s="135"/>
      <c r="CS360" s="135"/>
      <c r="CT360" s="135"/>
      <c r="CU360" s="135"/>
      <c r="CV360" s="135"/>
      <c r="CW360" s="135"/>
      <c r="CX360" s="135"/>
      <c r="CY360" s="135"/>
      <c r="CZ360" s="135"/>
      <c r="DA360" s="135"/>
      <c r="DB360" s="135"/>
      <c r="DC360" s="135"/>
      <c r="DD360" s="135"/>
      <c r="DE360" s="135"/>
      <c r="DF360" s="135"/>
      <c r="DG360" s="135"/>
    </row>
    <row r="361" spans="18:111" x14ac:dyDescent="0.25">
      <c r="R361" s="1"/>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c r="BI361" s="135"/>
      <c r="BJ361" s="135"/>
      <c r="BK361" s="135"/>
      <c r="BL361" s="135"/>
      <c r="BM361" s="135"/>
      <c r="BN361" s="135"/>
      <c r="BO361" s="135"/>
      <c r="BP361" s="135"/>
      <c r="BQ361" s="135"/>
      <c r="BR361" s="135"/>
      <c r="BS361" s="135"/>
      <c r="BT361" s="135"/>
      <c r="BU361" s="135"/>
      <c r="BV361" s="135"/>
      <c r="BW361" s="135"/>
      <c r="BX361" s="135"/>
      <c r="BY361" s="135"/>
      <c r="BZ361" s="135"/>
      <c r="CA361" s="135"/>
      <c r="CB361" s="135"/>
      <c r="CC361" s="135"/>
      <c r="CD361" s="135"/>
      <c r="CE361" s="135"/>
      <c r="CF361" s="135"/>
      <c r="CG361" s="135"/>
      <c r="CH361" s="135"/>
      <c r="CI361" s="135"/>
      <c r="CJ361" s="135"/>
      <c r="CK361" s="135"/>
      <c r="CL361" s="135"/>
      <c r="CM361" s="135"/>
      <c r="CN361" s="135"/>
      <c r="CO361" s="135"/>
      <c r="CP361" s="135"/>
      <c r="CQ361" s="135"/>
      <c r="CR361" s="135"/>
      <c r="CS361" s="135"/>
      <c r="CT361" s="135"/>
      <c r="CU361" s="135"/>
      <c r="CV361" s="135"/>
      <c r="CW361" s="135"/>
      <c r="CX361" s="135"/>
      <c r="CY361" s="135"/>
      <c r="CZ361" s="135"/>
      <c r="DA361" s="135"/>
      <c r="DB361" s="135"/>
      <c r="DC361" s="135"/>
      <c r="DD361" s="135"/>
      <c r="DE361" s="135"/>
      <c r="DF361" s="135"/>
      <c r="DG361" s="135"/>
    </row>
    <row r="362" spans="18:111" x14ac:dyDescent="0.25">
      <c r="R362" s="1"/>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c r="BI362" s="135"/>
      <c r="BJ362" s="135"/>
      <c r="BK362" s="135"/>
      <c r="BL362" s="135"/>
      <c r="BM362" s="135"/>
      <c r="BN362" s="135"/>
      <c r="BO362" s="135"/>
      <c r="BP362" s="135"/>
      <c r="BQ362" s="135"/>
      <c r="BR362" s="135"/>
      <c r="BS362" s="135"/>
      <c r="BT362" s="135"/>
      <c r="BU362" s="135"/>
      <c r="BV362" s="135"/>
      <c r="BW362" s="135"/>
      <c r="BX362" s="135"/>
      <c r="BY362" s="135"/>
      <c r="BZ362" s="135"/>
      <c r="CA362" s="135"/>
      <c r="CB362" s="135"/>
      <c r="CC362" s="135"/>
      <c r="CD362" s="135"/>
      <c r="CE362" s="135"/>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135"/>
      <c r="DC362" s="135"/>
      <c r="DD362" s="135"/>
      <c r="DE362" s="135"/>
      <c r="DF362" s="135"/>
      <c r="DG362" s="135"/>
    </row>
    <row r="363" spans="18:111" x14ac:dyDescent="0.25">
      <c r="R363" s="1"/>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c r="BI363" s="135"/>
      <c r="BJ363" s="135"/>
      <c r="BK363" s="135"/>
      <c r="BL363" s="135"/>
      <c r="BM363" s="135"/>
      <c r="BN363" s="135"/>
      <c r="BO363" s="135"/>
      <c r="BP363" s="135"/>
      <c r="BQ363" s="135"/>
      <c r="BR363" s="135"/>
      <c r="BS363" s="135"/>
      <c r="BT363" s="135"/>
      <c r="BU363" s="135"/>
      <c r="BV363" s="135"/>
      <c r="BW363" s="135"/>
      <c r="BX363" s="135"/>
      <c r="BY363" s="135"/>
      <c r="BZ363" s="135"/>
      <c r="CA363" s="135"/>
      <c r="CB363" s="135"/>
      <c r="CC363" s="135"/>
      <c r="CD363" s="135"/>
      <c r="CE363" s="135"/>
      <c r="CF363" s="135"/>
      <c r="CG363" s="135"/>
      <c r="CH363" s="135"/>
      <c r="CI363" s="135"/>
      <c r="CJ363" s="135"/>
      <c r="CK363" s="135"/>
      <c r="CL363" s="135"/>
      <c r="CM363" s="135"/>
      <c r="CN363" s="135"/>
      <c r="CO363" s="135"/>
      <c r="CP363" s="135"/>
      <c r="CQ363" s="135"/>
      <c r="CR363" s="135"/>
      <c r="CS363" s="135"/>
      <c r="CT363" s="135"/>
      <c r="CU363" s="135"/>
      <c r="CV363" s="135"/>
      <c r="CW363" s="135"/>
      <c r="CX363" s="135"/>
      <c r="CY363" s="135"/>
      <c r="CZ363" s="135"/>
      <c r="DA363" s="135"/>
      <c r="DB363" s="135"/>
      <c r="DC363" s="135"/>
      <c r="DD363" s="135"/>
      <c r="DE363" s="135"/>
      <c r="DF363" s="135"/>
      <c r="DG363" s="135"/>
    </row>
    <row r="364" spans="18:111" x14ac:dyDescent="0.25">
      <c r="R364" s="1"/>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c r="BI364" s="135"/>
      <c r="BJ364" s="135"/>
      <c r="BK364" s="135"/>
      <c r="BL364" s="135"/>
      <c r="BM364" s="135"/>
      <c r="BN364" s="135"/>
      <c r="BO364" s="135"/>
      <c r="BP364" s="135"/>
      <c r="BQ364" s="135"/>
      <c r="BR364" s="135"/>
      <c r="BS364" s="135"/>
      <c r="BT364" s="135"/>
      <c r="BU364" s="135"/>
      <c r="BV364" s="135"/>
      <c r="BW364" s="135"/>
      <c r="BX364" s="135"/>
      <c r="BY364" s="135"/>
      <c r="BZ364" s="135"/>
      <c r="CA364" s="135"/>
      <c r="CB364" s="135"/>
      <c r="CC364" s="135"/>
      <c r="CD364" s="135"/>
      <c r="CE364" s="135"/>
      <c r="CF364" s="135"/>
      <c r="CG364" s="135"/>
      <c r="CH364" s="135"/>
      <c r="CI364" s="135"/>
      <c r="CJ364" s="135"/>
      <c r="CK364" s="135"/>
      <c r="CL364" s="135"/>
      <c r="CM364" s="135"/>
      <c r="CN364" s="135"/>
      <c r="CO364" s="135"/>
      <c r="CP364" s="135"/>
      <c r="CQ364" s="135"/>
      <c r="CR364" s="135"/>
      <c r="CS364" s="135"/>
      <c r="CT364" s="135"/>
      <c r="CU364" s="135"/>
      <c r="CV364" s="135"/>
      <c r="CW364" s="135"/>
      <c r="CX364" s="135"/>
      <c r="CY364" s="135"/>
      <c r="CZ364" s="135"/>
      <c r="DA364" s="135"/>
      <c r="DB364" s="135"/>
      <c r="DC364" s="135"/>
      <c r="DD364" s="135"/>
      <c r="DE364" s="135"/>
      <c r="DF364" s="135"/>
      <c r="DG364" s="135"/>
    </row>
    <row r="365" spans="18:111" x14ac:dyDescent="0.25">
      <c r="R365" s="1"/>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c r="BI365" s="135"/>
      <c r="BJ365" s="135"/>
      <c r="BK365" s="135"/>
      <c r="BL365" s="135"/>
      <c r="BM365" s="135"/>
      <c r="BN365" s="135"/>
      <c r="BO365" s="135"/>
      <c r="BP365" s="135"/>
      <c r="BQ365" s="135"/>
      <c r="BR365" s="135"/>
      <c r="BS365" s="135"/>
      <c r="BT365" s="135"/>
      <c r="BU365" s="135"/>
      <c r="BV365" s="135"/>
      <c r="BW365" s="135"/>
      <c r="BX365" s="135"/>
      <c r="BY365" s="135"/>
      <c r="BZ365" s="135"/>
      <c r="CA365" s="135"/>
      <c r="CB365" s="135"/>
      <c r="CC365" s="135"/>
      <c r="CD365" s="135"/>
      <c r="CE365" s="135"/>
      <c r="CF365" s="135"/>
      <c r="CG365" s="135"/>
      <c r="CH365" s="135"/>
      <c r="CI365" s="135"/>
      <c r="CJ365" s="135"/>
      <c r="CK365" s="135"/>
      <c r="CL365" s="135"/>
      <c r="CM365" s="135"/>
      <c r="CN365" s="135"/>
      <c r="CO365" s="135"/>
      <c r="CP365" s="135"/>
      <c r="CQ365" s="135"/>
      <c r="CR365" s="135"/>
      <c r="CS365" s="135"/>
      <c r="CT365" s="135"/>
      <c r="CU365" s="135"/>
      <c r="CV365" s="135"/>
      <c r="CW365" s="135"/>
      <c r="CX365" s="135"/>
      <c r="CY365" s="135"/>
      <c r="CZ365" s="135"/>
      <c r="DA365" s="135"/>
      <c r="DB365" s="135"/>
      <c r="DC365" s="135"/>
      <c r="DD365" s="135"/>
      <c r="DE365" s="135"/>
      <c r="DF365" s="135"/>
      <c r="DG365" s="135"/>
    </row>
    <row r="366" spans="18:111" x14ac:dyDescent="0.25">
      <c r="R366" s="1"/>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5"/>
      <c r="BR366" s="135"/>
      <c r="BS366" s="135"/>
      <c r="BT366" s="135"/>
      <c r="BU366" s="135"/>
      <c r="BV366" s="135"/>
      <c r="BW366" s="135"/>
      <c r="BX366" s="135"/>
      <c r="BY366" s="135"/>
      <c r="BZ366" s="135"/>
      <c r="CA366" s="135"/>
      <c r="CB366" s="135"/>
      <c r="CC366" s="135"/>
      <c r="CD366" s="135"/>
      <c r="CE366" s="135"/>
      <c r="CF366" s="135"/>
      <c r="CG366" s="135"/>
      <c r="CH366" s="135"/>
      <c r="CI366" s="135"/>
      <c r="CJ366" s="135"/>
      <c r="CK366" s="135"/>
      <c r="CL366" s="135"/>
      <c r="CM366" s="135"/>
      <c r="CN366" s="135"/>
      <c r="CO366" s="135"/>
      <c r="CP366" s="135"/>
      <c r="CQ366" s="135"/>
      <c r="CR366" s="135"/>
      <c r="CS366" s="135"/>
      <c r="CT366" s="135"/>
      <c r="CU366" s="135"/>
      <c r="CV366" s="135"/>
      <c r="CW366" s="135"/>
      <c r="CX366" s="135"/>
      <c r="CY366" s="135"/>
      <c r="CZ366" s="135"/>
      <c r="DA366" s="135"/>
      <c r="DB366" s="135"/>
      <c r="DC366" s="135"/>
      <c r="DD366" s="135"/>
      <c r="DE366" s="135"/>
      <c r="DF366" s="135"/>
      <c r="DG366" s="135"/>
    </row>
    <row r="367" spans="18:111" x14ac:dyDescent="0.25">
      <c r="R367" s="1"/>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5"/>
      <c r="BR367" s="135"/>
      <c r="BS367" s="135"/>
      <c r="BT367" s="135"/>
      <c r="BU367" s="135"/>
      <c r="BV367" s="135"/>
      <c r="BW367" s="135"/>
      <c r="BX367" s="135"/>
      <c r="BY367" s="135"/>
      <c r="BZ367" s="135"/>
      <c r="CA367" s="135"/>
      <c r="CB367" s="135"/>
      <c r="CC367" s="135"/>
      <c r="CD367" s="135"/>
      <c r="CE367" s="135"/>
      <c r="CF367" s="135"/>
      <c r="CG367" s="135"/>
      <c r="CH367" s="135"/>
      <c r="CI367" s="135"/>
      <c r="CJ367" s="135"/>
      <c r="CK367" s="135"/>
      <c r="CL367" s="135"/>
      <c r="CM367" s="135"/>
      <c r="CN367" s="135"/>
      <c r="CO367" s="135"/>
      <c r="CP367" s="135"/>
      <c r="CQ367" s="135"/>
      <c r="CR367" s="135"/>
      <c r="CS367" s="135"/>
      <c r="CT367" s="135"/>
      <c r="CU367" s="135"/>
      <c r="CV367" s="135"/>
      <c r="CW367" s="135"/>
      <c r="CX367" s="135"/>
      <c r="CY367" s="135"/>
      <c r="CZ367" s="135"/>
      <c r="DA367" s="135"/>
      <c r="DB367" s="135"/>
      <c r="DC367" s="135"/>
      <c r="DD367" s="135"/>
      <c r="DE367" s="135"/>
      <c r="DF367" s="135"/>
      <c r="DG367" s="135"/>
    </row>
    <row r="368" spans="18:111" x14ac:dyDescent="0.25">
      <c r="R368" s="1"/>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5"/>
      <c r="BR368" s="135"/>
      <c r="BS368" s="135"/>
      <c r="BT368" s="135"/>
      <c r="BU368" s="135"/>
      <c r="BV368" s="135"/>
      <c r="BW368" s="135"/>
      <c r="BX368" s="135"/>
      <c r="BY368" s="135"/>
      <c r="BZ368" s="135"/>
      <c r="CA368" s="135"/>
      <c r="CB368" s="135"/>
      <c r="CC368" s="135"/>
      <c r="CD368" s="135"/>
      <c r="CE368" s="135"/>
      <c r="CF368" s="135"/>
      <c r="CG368" s="135"/>
      <c r="CH368" s="135"/>
      <c r="CI368" s="135"/>
      <c r="CJ368" s="135"/>
      <c r="CK368" s="135"/>
      <c r="CL368" s="135"/>
      <c r="CM368" s="135"/>
      <c r="CN368" s="135"/>
      <c r="CO368" s="135"/>
      <c r="CP368" s="135"/>
      <c r="CQ368" s="135"/>
      <c r="CR368" s="135"/>
      <c r="CS368" s="135"/>
      <c r="CT368" s="135"/>
      <c r="CU368" s="135"/>
      <c r="CV368" s="135"/>
      <c r="CW368" s="135"/>
      <c r="CX368" s="135"/>
      <c r="CY368" s="135"/>
      <c r="CZ368" s="135"/>
      <c r="DA368" s="135"/>
      <c r="DB368" s="135"/>
      <c r="DC368" s="135"/>
      <c r="DD368" s="135"/>
      <c r="DE368" s="135"/>
      <c r="DF368" s="135"/>
      <c r="DG368" s="135"/>
    </row>
    <row r="369" spans="18:111" x14ac:dyDescent="0.25">
      <c r="R369" s="1"/>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5"/>
      <c r="CY369" s="135"/>
      <c r="CZ369" s="135"/>
      <c r="DA369" s="135"/>
      <c r="DB369" s="135"/>
      <c r="DC369" s="135"/>
      <c r="DD369" s="135"/>
      <c r="DE369" s="135"/>
      <c r="DF369" s="135"/>
      <c r="DG369" s="135"/>
    </row>
    <row r="370" spans="18:111" x14ac:dyDescent="0.25">
      <c r="R370" s="1"/>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5"/>
      <c r="BR370" s="135"/>
      <c r="BS370" s="135"/>
      <c r="BT370" s="135"/>
      <c r="BU370" s="135"/>
      <c r="BV370" s="135"/>
      <c r="BW370" s="135"/>
      <c r="BX370" s="135"/>
      <c r="BY370" s="135"/>
      <c r="BZ370" s="135"/>
      <c r="CA370" s="135"/>
      <c r="CB370" s="135"/>
      <c r="CC370" s="135"/>
      <c r="CD370" s="135"/>
      <c r="CE370" s="135"/>
      <c r="CF370" s="135"/>
      <c r="CG370" s="135"/>
      <c r="CH370" s="135"/>
      <c r="CI370" s="135"/>
      <c r="CJ370" s="135"/>
      <c r="CK370" s="135"/>
      <c r="CL370" s="135"/>
      <c r="CM370" s="135"/>
      <c r="CN370" s="135"/>
      <c r="CO370" s="135"/>
      <c r="CP370" s="135"/>
      <c r="CQ370" s="135"/>
      <c r="CR370" s="135"/>
      <c r="CS370" s="135"/>
      <c r="CT370" s="135"/>
      <c r="CU370" s="135"/>
      <c r="CV370" s="135"/>
      <c r="CW370" s="135"/>
      <c r="CX370" s="135"/>
      <c r="CY370" s="135"/>
      <c r="CZ370" s="135"/>
      <c r="DA370" s="135"/>
      <c r="DB370" s="135"/>
      <c r="DC370" s="135"/>
      <c r="DD370" s="135"/>
      <c r="DE370" s="135"/>
      <c r="DF370" s="135"/>
      <c r="DG370" s="135"/>
    </row>
    <row r="371" spans="18:111" x14ac:dyDescent="0.25">
      <c r="R371" s="1"/>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5"/>
      <c r="BR371" s="135"/>
      <c r="BS371" s="135"/>
      <c r="BT371" s="135"/>
      <c r="BU371" s="135"/>
      <c r="BV371" s="135"/>
      <c r="BW371" s="135"/>
      <c r="BX371" s="135"/>
      <c r="BY371" s="135"/>
      <c r="BZ371" s="135"/>
      <c r="CA371" s="135"/>
      <c r="CB371" s="135"/>
      <c r="CC371" s="135"/>
      <c r="CD371" s="135"/>
      <c r="CE371" s="135"/>
      <c r="CF371" s="135"/>
      <c r="CG371" s="135"/>
      <c r="CH371" s="135"/>
      <c r="CI371" s="135"/>
      <c r="CJ371" s="135"/>
      <c r="CK371" s="135"/>
      <c r="CL371" s="135"/>
      <c r="CM371" s="135"/>
      <c r="CN371" s="135"/>
      <c r="CO371" s="135"/>
      <c r="CP371" s="135"/>
      <c r="CQ371" s="135"/>
      <c r="CR371" s="135"/>
      <c r="CS371" s="135"/>
      <c r="CT371" s="135"/>
      <c r="CU371" s="135"/>
      <c r="CV371" s="135"/>
      <c r="CW371" s="135"/>
      <c r="CX371" s="135"/>
      <c r="CY371" s="135"/>
      <c r="CZ371" s="135"/>
      <c r="DA371" s="135"/>
      <c r="DB371" s="135"/>
      <c r="DC371" s="135"/>
      <c r="DD371" s="135"/>
      <c r="DE371" s="135"/>
      <c r="DF371" s="135"/>
      <c r="DG371" s="135"/>
    </row>
    <row r="372" spans="18:111" x14ac:dyDescent="0.25">
      <c r="R372" s="1"/>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5"/>
      <c r="BR372" s="135"/>
      <c r="BS372" s="135"/>
      <c r="BT372" s="135"/>
      <c r="BU372" s="135"/>
      <c r="BV372" s="135"/>
      <c r="BW372" s="135"/>
      <c r="BX372" s="135"/>
      <c r="BY372" s="135"/>
      <c r="BZ372" s="135"/>
      <c r="CA372" s="135"/>
      <c r="CB372" s="135"/>
      <c r="CC372" s="135"/>
      <c r="CD372" s="135"/>
      <c r="CE372" s="135"/>
      <c r="CF372" s="135"/>
      <c r="CG372" s="135"/>
      <c r="CH372" s="135"/>
      <c r="CI372" s="135"/>
      <c r="CJ372" s="135"/>
      <c r="CK372" s="135"/>
      <c r="CL372" s="135"/>
      <c r="CM372" s="135"/>
      <c r="CN372" s="135"/>
      <c r="CO372" s="135"/>
      <c r="CP372" s="135"/>
      <c r="CQ372" s="135"/>
      <c r="CR372" s="135"/>
      <c r="CS372" s="135"/>
      <c r="CT372" s="135"/>
      <c r="CU372" s="135"/>
      <c r="CV372" s="135"/>
      <c r="CW372" s="135"/>
      <c r="CX372" s="135"/>
      <c r="CY372" s="135"/>
      <c r="CZ372" s="135"/>
      <c r="DA372" s="135"/>
      <c r="DB372" s="135"/>
      <c r="DC372" s="135"/>
      <c r="DD372" s="135"/>
      <c r="DE372" s="135"/>
      <c r="DF372" s="135"/>
      <c r="DG372" s="135"/>
    </row>
    <row r="373" spans="18:111" x14ac:dyDescent="0.25">
      <c r="R373" s="1"/>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5"/>
      <c r="CY373" s="135"/>
      <c r="CZ373" s="135"/>
      <c r="DA373" s="135"/>
      <c r="DB373" s="135"/>
      <c r="DC373" s="135"/>
      <c r="DD373" s="135"/>
      <c r="DE373" s="135"/>
      <c r="DF373" s="135"/>
      <c r="DG373" s="135"/>
    </row>
    <row r="374" spans="18:111" x14ac:dyDescent="0.25">
      <c r="R374" s="1"/>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5"/>
      <c r="BR374" s="135"/>
      <c r="BS374" s="135"/>
      <c r="BT374" s="135"/>
      <c r="BU374" s="135"/>
      <c r="BV374" s="135"/>
      <c r="BW374" s="135"/>
      <c r="BX374" s="135"/>
      <c r="BY374" s="135"/>
      <c r="BZ374" s="135"/>
      <c r="CA374" s="135"/>
      <c r="CB374" s="135"/>
      <c r="CC374" s="135"/>
      <c r="CD374" s="135"/>
      <c r="CE374" s="135"/>
      <c r="CF374" s="135"/>
      <c r="CG374" s="135"/>
      <c r="CH374" s="135"/>
      <c r="CI374" s="135"/>
      <c r="CJ374" s="135"/>
      <c r="CK374" s="135"/>
      <c r="CL374" s="135"/>
      <c r="CM374" s="135"/>
      <c r="CN374" s="135"/>
      <c r="CO374" s="135"/>
      <c r="CP374" s="135"/>
      <c r="CQ374" s="135"/>
      <c r="CR374" s="135"/>
      <c r="CS374" s="135"/>
      <c r="CT374" s="135"/>
      <c r="CU374" s="135"/>
      <c r="CV374" s="135"/>
      <c r="CW374" s="135"/>
      <c r="CX374" s="135"/>
      <c r="CY374" s="135"/>
      <c r="CZ374" s="135"/>
      <c r="DA374" s="135"/>
      <c r="DB374" s="135"/>
      <c r="DC374" s="135"/>
      <c r="DD374" s="135"/>
      <c r="DE374" s="135"/>
      <c r="DF374" s="135"/>
      <c r="DG374" s="135"/>
    </row>
    <row r="375" spans="18:111" x14ac:dyDescent="0.25">
      <c r="R375" s="1"/>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5"/>
      <c r="BR375" s="135"/>
      <c r="BS375" s="135"/>
      <c r="BT375" s="135"/>
      <c r="BU375" s="135"/>
      <c r="BV375" s="135"/>
      <c r="BW375" s="135"/>
      <c r="BX375" s="135"/>
      <c r="BY375" s="135"/>
      <c r="BZ375" s="135"/>
      <c r="CA375" s="135"/>
      <c r="CB375" s="135"/>
      <c r="CC375" s="135"/>
      <c r="CD375" s="135"/>
      <c r="CE375" s="135"/>
      <c r="CF375" s="135"/>
      <c r="CG375" s="135"/>
      <c r="CH375" s="135"/>
      <c r="CI375" s="135"/>
      <c r="CJ375" s="135"/>
      <c r="CK375" s="135"/>
      <c r="CL375" s="135"/>
      <c r="CM375" s="135"/>
      <c r="CN375" s="135"/>
      <c r="CO375" s="135"/>
      <c r="CP375" s="135"/>
      <c r="CQ375" s="135"/>
      <c r="CR375" s="135"/>
      <c r="CS375" s="135"/>
      <c r="CT375" s="135"/>
      <c r="CU375" s="135"/>
      <c r="CV375" s="135"/>
      <c r="CW375" s="135"/>
      <c r="CX375" s="135"/>
      <c r="CY375" s="135"/>
      <c r="CZ375" s="135"/>
      <c r="DA375" s="135"/>
      <c r="DB375" s="135"/>
      <c r="DC375" s="135"/>
      <c r="DD375" s="135"/>
      <c r="DE375" s="135"/>
      <c r="DF375" s="135"/>
      <c r="DG375" s="135"/>
    </row>
    <row r="376" spans="18:111" x14ac:dyDescent="0.25">
      <c r="R376" s="1"/>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5"/>
      <c r="BR376" s="135"/>
      <c r="BS376" s="135"/>
      <c r="BT376" s="135"/>
      <c r="BU376" s="135"/>
      <c r="BV376" s="135"/>
      <c r="BW376" s="135"/>
      <c r="BX376" s="135"/>
      <c r="BY376" s="135"/>
      <c r="BZ376" s="135"/>
      <c r="CA376" s="135"/>
      <c r="CB376" s="135"/>
      <c r="CC376" s="135"/>
      <c r="CD376" s="135"/>
      <c r="CE376" s="135"/>
      <c r="CF376" s="135"/>
      <c r="CG376" s="135"/>
      <c r="CH376" s="135"/>
      <c r="CI376" s="135"/>
      <c r="CJ376" s="135"/>
      <c r="CK376" s="135"/>
      <c r="CL376" s="135"/>
      <c r="CM376" s="135"/>
      <c r="CN376" s="135"/>
      <c r="CO376" s="135"/>
      <c r="CP376" s="135"/>
      <c r="CQ376" s="135"/>
      <c r="CR376" s="135"/>
      <c r="CS376" s="135"/>
      <c r="CT376" s="135"/>
      <c r="CU376" s="135"/>
      <c r="CV376" s="135"/>
      <c r="CW376" s="135"/>
      <c r="CX376" s="135"/>
      <c r="CY376" s="135"/>
      <c r="CZ376" s="135"/>
      <c r="DA376" s="135"/>
      <c r="DB376" s="135"/>
      <c r="DC376" s="135"/>
      <c r="DD376" s="135"/>
      <c r="DE376" s="135"/>
      <c r="DF376" s="135"/>
      <c r="DG376" s="135"/>
    </row>
    <row r="377" spans="18:111" x14ac:dyDescent="0.25">
      <c r="R377" s="1"/>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5"/>
      <c r="CY377" s="135"/>
      <c r="CZ377" s="135"/>
      <c r="DA377" s="135"/>
      <c r="DB377" s="135"/>
      <c r="DC377" s="135"/>
      <c r="DD377" s="135"/>
      <c r="DE377" s="135"/>
      <c r="DF377" s="135"/>
      <c r="DG377" s="135"/>
    </row>
    <row r="378" spans="18:111" x14ac:dyDescent="0.25">
      <c r="R378" s="1"/>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5"/>
      <c r="BR378" s="135"/>
      <c r="BS378" s="135"/>
      <c r="BT378" s="135"/>
      <c r="BU378" s="135"/>
      <c r="BV378" s="135"/>
      <c r="BW378" s="135"/>
      <c r="BX378" s="135"/>
      <c r="BY378" s="135"/>
      <c r="BZ378" s="135"/>
      <c r="CA378" s="135"/>
      <c r="CB378" s="135"/>
      <c r="CC378" s="135"/>
      <c r="CD378" s="135"/>
      <c r="CE378" s="135"/>
      <c r="CF378" s="135"/>
      <c r="CG378" s="135"/>
      <c r="CH378" s="135"/>
      <c r="CI378" s="135"/>
      <c r="CJ378" s="135"/>
      <c r="CK378" s="135"/>
      <c r="CL378" s="135"/>
      <c r="CM378" s="135"/>
      <c r="CN378" s="135"/>
      <c r="CO378" s="135"/>
      <c r="CP378" s="135"/>
      <c r="CQ378" s="135"/>
      <c r="CR378" s="135"/>
      <c r="CS378" s="135"/>
      <c r="CT378" s="135"/>
      <c r="CU378" s="135"/>
      <c r="CV378" s="135"/>
      <c r="CW378" s="135"/>
      <c r="CX378" s="135"/>
      <c r="CY378" s="135"/>
      <c r="CZ378" s="135"/>
      <c r="DA378" s="135"/>
      <c r="DB378" s="135"/>
      <c r="DC378" s="135"/>
      <c r="DD378" s="135"/>
      <c r="DE378" s="135"/>
      <c r="DF378" s="135"/>
      <c r="DG378" s="135"/>
    </row>
    <row r="379" spans="18:111" x14ac:dyDescent="0.25">
      <c r="R379" s="1"/>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5"/>
      <c r="BR379" s="135"/>
      <c r="BS379" s="135"/>
      <c r="BT379" s="135"/>
      <c r="BU379" s="135"/>
      <c r="BV379" s="135"/>
      <c r="BW379" s="135"/>
      <c r="BX379" s="135"/>
      <c r="BY379" s="135"/>
      <c r="BZ379" s="135"/>
      <c r="CA379" s="135"/>
      <c r="CB379" s="135"/>
      <c r="CC379" s="135"/>
      <c r="CD379" s="135"/>
      <c r="CE379" s="135"/>
      <c r="CF379" s="135"/>
      <c r="CG379" s="135"/>
      <c r="CH379" s="135"/>
      <c r="CI379" s="135"/>
      <c r="CJ379" s="135"/>
      <c r="CK379" s="135"/>
      <c r="CL379" s="135"/>
      <c r="CM379" s="135"/>
      <c r="CN379" s="135"/>
      <c r="CO379" s="135"/>
      <c r="CP379" s="135"/>
      <c r="CQ379" s="135"/>
      <c r="CR379" s="135"/>
      <c r="CS379" s="135"/>
      <c r="CT379" s="135"/>
      <c r="CU379" s="135"/>
      <c r="CV379" s="135"/>
      <c r="CW379" s="135"/>
      <c r="CX379" s="135"/>
      <c r="CY379" s="135"/>
      <c r="CZ379" s="135"/>
      <c r="DA379" s="135"/>
      <c r="DB379" s="135"/>
      <c r="DC379" s="135"/>
      <c r="DD379" s="135"/>
      <c r="DE379" s="135"/>
      <c r="DF379" s="135"/>
      <c r="DG379" s="135"/>
    </row>
    <row r="380" spans="18:111" x14ac:dyDescent="0.25">
      <c r="R380" s="1"/>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5"/>
      <c r="BR380" s="135"/>
      <c r="BS380" s="135"/>
      <c r="BT380" s="135"/>
      <c r="BU380" s="135"/>
      <c r="BV380" s="135"/>
      <c r="BW380" s="135"/>
      <c r="BX380" s="135"/>
      <c r="BY380" s="135"/>
      <c r="BZ380" s="135"/>
      <c r="CA380" s="135"/>
      <c r="CB380" s="135"/>
      <c r="CC380" s="135"/>
      <c r="CD380" s="135"/>
      <c r="CE380" s="135"/>
      <c r="CF380" s="135"/>
      <c r="CG380" s="135"/>
      <c r="CH380" s="135"/>
      <c r="CI380" s="135"/>
      <c r="CJ380" s="135"/>
      <c r="CK380" s="135"/>
      <c r="CL380" s="135"/>
      <c r="CM380" s="135"/>
      <c r="CN380" s="135"/>
      <c r="CO380" s="135"/>
      <c r="CP380" s="135"/>
      <c r="CQ380" s="135"/>
      <c r="CR380" s="135"/>
      <c r="CS380" s="135"/>
      <c r="CT380" s="135"/>
      <c r="CU380" s="135"/>
      <c r="CV380" s="135"/>
      <c r="CW380" s="135"/>
      <c r="CX380" s="135"/>
      <c r="CY380" s="135"/>
      <c r="CZ380" s="135"/>
      <c r="DA380" s="135"/>
      <c r="DB380" s="135"/>
      <c r="DC380" s="135"/>
      <c r="DD380" s="135"/>
      <c r="DE380" s="135"/>
      <c r="DF380" s="135"/>
      <c r="DG380" s="135"/>
    </row>
    <row r="381" spans="18:111" x14ac:dyDescent="0.25">
      <c r="R381" s="1"/>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5"/>
      <c r="CY381" s="135"/>
      <c r="CZ381" s="135"/>
      <c r="DA381" s="135"/>
      <c r="DB381" s="135"/>
      <c r="DC381" s="135"/>
      <c r="DD381" s="135"/>
      <c r="DE381" s="135"/>
      <c r="DF381" s="135"/>
      <c r="DG381" s="135"/>
    </row>
    <row r="382" spans="18:111" x14ac:dyDescent="0.25">
      <c r="R382" s="1"/>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5"/>
      <c r="BR382" s="135"/>
      <c r="BS382" s="135"/>
      <c r="BT382" s="135"/>
      <c r="BU382" s="135"/>
      <c r="BV382" s="135"/>
      <c r="BW382" s="135"/>
      <c r="BX382" s="135"/>
      <c r="BY382" s="135"/>
      <c r="BZ382" s="135"/>
      <c r="CA382" s="135"/>
      <c r="CB382" s="135"/>
      <c r="CC382" s="135"/>
      <c r="CD382" s="135"/>
      <c r="CE382" s="135"/>
      <c r="CF382" s="135"/>
      <c r="CG382" s="135"/>
      <c r="CH382" s="135"/>
      <c r="CI382" s="135"/>
      <c r="CJ382" s="135"/>
      <c r="CK382" s="135"/>
      <c r="CL382" s="135"/>
      <c r="CM382" s="135"/>
      <c r="CN382" s="135"/>
      <c r="CO382" s="135"/>
      <c r="CP382" s="135"/>
      <c r="CQ382" s="135"/>
      <c r="CR382" s="135"/>
      <c r="CS382" s="135"/>
      <c r="CT382" s="135"/>
      <c r="CU382" s="135"/>
      <c r="CV382" s="135"/>
      <c r="CW382" s="135"/>
      <c r="CX382" s="135"/>
      <c r="CY382" s="135"/>
      <c r="CZ382" s="135"/>
      <c r="DA382" s="135"/>
      <c r="DB382" s="135"/>
      <c r="DC382" s="135"/>
      <c r="DD382" s="135"/>
      <c r="DE382" s="135"/>
      <c r="DF382" s="135"/>
      <c r="DG382" s="135"/>
    </row>
    <row r="383" spans="18:111" x14ac:dyDescent="0.25">
      <c r="R383" s="1"/>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c r="BI383" s="135"/>
      <c r="BJ383" s="135"/>
      <c r="BK383" s="135"/>
      <c r="BL383" s="135"/>
      <c r="BM383" s="135"/>
      <c r="BN383" s="135"/>
      <c r="BO383" s="135"/>
      <c r="BP383" s="135"/>
      <c r="BQ383" s="135"/>
      <c r="BR383" s="135"/>
      <c r="BS383" s="135"/>
      <c r="BT383" s="135"/>
      <c r="BU383" s="135"/>
      <c r="BV383" s="135"/>
      <c r="BW383" s="135"/>
      <c r="BX383" s="135"/>
      <c r="BY383" s="135"/>
      <c r="BZ383" s="135"/>
      <c r="CA383" s="135"/>
      <c r="CB383" s="135"/>
      <c r="CC383" s="135"/>
      <c r="CD383" s="135"/>
      <c r="CE383" s="135"/>
      <c r="CF383" s="135"/>
      <c r="CG383" s="135"/>
      <c r="CH383" s="135"/>
      <c r="CI383" s="135"/>
      <c r="CJ383" s="135"/>
      <c r="CK383" s="135"/>
      <c r="CL383" s="135"/>
      <c r="CM383" s="135"/>
      <c r="CN383" s="135"/>
      <c r="CO383" s="135"/>
      <c r="CP383" s="135"/>
      <c r="CQ383" s="135"/>
      <c r="CR383" s="135"/>
      <c r="CS383" s="135"/>
      <c r="CT383" s="135"/>
      <c r="CU383" s="135"/>
      <c r="CV383" s="135"/>
      <c r="CW383" s="135"/>
      <c r="CX383" s="135"/>
      <c r="CY383" s="135"/>
      <c r="CZ383" s="135"/>
      <c r="DA383" s="135"/>
      <c r="DB383" s="135"/>
      <c r="DC383" s="135"/>
      <c r="DD383" s="135"/>
      <c r="DE383" s="135"/>
      <c r="DF383" s="135"/>
      <c r="DG383" s="135"/>
    </row>
    <row r="384" spans="18:111" x14ac:dyDescent="0.25">
      <c r="R384" s="1"/>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c r="BI384" s="135"/>
      <c r="BJ384" s="135"/>
      <c r="BK384" s="135"/>
      <c r="BL384" s="135"/>
      <c r="BM384" s="135"/>
      <c r="BN384" s="135"/>
      <c r="BO384" s="135"/>
      <c r="BP384" s="135"/>
      <c r="BQ384" s="135"/>
      <c r="BR384" s="135"/>
      <c r="BS384" s="135"/>
      <c r="BT384" s="135"/>
      <c r="BU384" s="135"/>
      <c r="BV384" s="135"/>
      <c r="BW384" s="135"/>
      <c r="BX384" s="135"/>
      <c r="BY384" s="135"/>
      <c r="BZ384" s="135"/>
      <c r="CA384" s="135"/>
      <c r="CB384" s="135"/>
      <c r="CC384" s="135"/>
      <c r="CD384" s="135"/>
      <c r="CE384" s="135"/>
      <c r="CF384" s="135"/>
      <c r="CG384" s="135"/>
      <c r="CH384" s="135"/>
      <c r="CI384" s="135"/>
      <c r="CJ384" s="135"/>
      <c r="CK384" s="135"/>
      <c r="CL384" s="135"/>
      <c r="CM384" s="135"/>
      <c r="CN384" s="135"/>
      <c r="CO384" s="135"/>
      <c r="CP384" s="135"/>
      <c r="CQ384" s="135"/>
      <c r="CR384" s="135"/>
      <c r="CS384" s="135"/>
      <c r="CT384" s="135"/>
      <c r="CU384" s="135"/>
      <c r="CV384" s="135"/>
      <c r="CW384" s="135"/>
      <c r="CX384" s="135"/>
      <c r="CY384" s="135"/>
      <c r="CZ384" s="135"/>
      <c r="DA384" s="135"/>
      <c r="DB384" s="135"/>
      <c r="DC384" s="135"/>
      <c r="DD384" s="135"/>
      <c r="DE384" s="135"/>
      <c r="DF384" s="135"/>
      <c r="DG384" s="135"/>
    </row>
    <row r="385" spans="18:111" x14ac:dyDescent="0.25">
      <c r="R385" s="1"/>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c r="BI385" s="135"/>
      <c r="BJ385" s="135"/>
      <c r="BK385" s="135"/>
      <c r="BL385" s="135"/>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5"/>
      <c r="CY385" s="135"/>
      <c r="CZ385" s="135"/>
      <c r="DA385" s="135"/>
      <c r="DB385" s="135"/>
      <c r="DC385" s="135"/>
      <c r="DD385" s="135"/>
      <c r="DE385" s="135"/>
      <c r="DF385" s="135"/>
      <c r="DG385" s="135"/>
    </row>
    <row r="386" spans="18:111" x14ac:dyDescent="0.25">
      <c r="R386" s="1"/>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c r="BI386" s="135"/>
      <c r="BJ386" s="135"/>
      <c r="BK386" s="135"/>
      <c r="BL386" s="135"/>
      <c r="BM386" s="135"/>
      <c r="BN386" s="135"/>
      <c r="BO386" s="135"/>
      <c r="BP386" s="135"/>
      <c r="BQ386" s="135"/>
      <c r="BR386" s="135"/>
      <c r="BS386" s="135"/>
      <c r="BT386" s="135"/>
      <c r="BU386" s="135"/>
      <c r="BV386" s="135"/>
      <c r="BW386" s="135"/>
      <c r="BX386" s="135"/>
      <c r="BY386" s="135"/>
      <c r="BZ386" s="135"/>
      <c r="CA386" s="135"/>
      <c r="CB386" s="135"/>
      <c r="CC386" s="135"/>
      <c r="CD386" s="135"/>
      <c r="CE386" s="135"/>
      <c r="CF386" s="135"/>
      <c r="CG386" s="135"/>
      <c r="CH386" s="135"/>
      <c r="CI386" s="135"/>
      <c r="CJ386" s="135"/>
      <c r="CK386" s="135"/>
      <c r="CL386" s="135"/>
      <c r="CM386" s="135"/>
      <c r="CN386" s="135"/>
      <c r="CO386" s="135"/>
      <c r="CP386" s="135"/>
      <c r="CQ386" s="135"/>
      <c r="CR386" s="135"/>
      <c r="CS386" s="135"/>
      <c r="CT386" s="135"/>
      <c r="CU386" s="135"/>
      <c r="CV386" s="135"/>
      <c r="CW386" s="135"/>
      <c r="CX386" s="135"/>
      <c r="CY386" s="135"/>
      <c r="CZ386" s="135"/>
      <c r="DA386" s="135"/>
      <c r="DB386" s="135"/>
      <c r="DC386" s="135"/>
      <c r="DD386" s="135"/>
      <c r="DE386" s="135"/>
      <c r="DF386" s="135"/>
      <c r="DG386" s="135"/>
    </row>
    <row r="387" spans="18:111" x14ac:dyDescent="0.25">
      <c r="R387" s="1"/>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c r="BI387" s="135"/>
      <c r="BJ387" s="135"/>
      <c r="BK387" s="135"/>
      <c r="BL387" s="135"/>
      <c r="BM387" s="135"/>
      <c r="BN387" s="135"/>
      <c r="BO387" s="135"/>
      <c r="BP387" s="135"/>
      <c r="BQ387" s="135"/>
      <c r="BR387" s="135"/>
      <c r="BS387" s="135"/>
      <c r="BT387" s="135"/>
      <c r="BU387" s="135"/>
      <c r="BV387" s="135"/>
      <c r="BW387" s="135"/>
      <c r="BX387" s="135"/>
      <c r="BY387" s="135"/>
      <c r="BZ387" s="135"/>
      <c r="CA387" s="135"/>
      <c r="CB387" s="135"/>
      <c r="CC387" s="135"/>
      <c r="CD387" s="135"/>
      <c r="CE387" s="135"/>
      <c r="CF387" s="135"/>
      <c r="CG387" s="135"/>
      <c r="CH387" s="135"/>
      <c r="CI387" s="135"/>
      <c r="CJ387" s="135"/>
      <c r="CK387" s="135"/>
      <c r="CL387" s="135"/>
      <c r="CM387" s="135"/>
      <c r="CN387" s="135"/>
      <c r="CO387" s="135"/>
      <c r="CP387" s="135"/>
      <c r="CQ387" s="135"/>
      <c r="CR387" s="135"/>
      <c r="CS387" s="135"/>
      <c r="CT387" s="135"/>
      <c r="CU387" s="135"/>
      <c r="CV387" s="135"/>
      <c r="CW387" s="135"/>
      <c r="CX387" s="135"/>
      <c r="CY387" s="135"/>
      <c r="CZ387" s="135"/>
      <c r="DA387" s="135"/>
      <c r="DB387" s="135"/>
      <c r="DC387" s="135"/>
      <c r="DD387" s="135"/>
      <c r="DE387" s="135"/>
      <c r="DF387" s="135"/>
      <c r="DG387" s="135"/>
    </row>
    <row r="388" spans="18:111" x14ac:dyDescent="0.25">
      <c r="R388" s="1"/>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c r="BO388" s="135"/>
      <c r="BP388" s="135"/>
      <c r="BQ388" s="135"/>
      <c r="BR388" s="135"/>
      <c r="BS388" s="135"/>
      <c r="BT388" s="135"/>
      <c r="BU388" s="135"/>
      <c r="BV388" s="135"/>
      <c r="BW388" s="135"/>
      <c r="BX388" s="135"/>
      <c r="BY388" s="135"/>
      <c r="BZ388" s="135"/>
      <c r="CA388" s="135"/>
      <c r="CB388" s="135"/>
      <c r="CC388" s="135"/>
      <c r="CD388" s="135"/>
      <c r="CE388" s="135"/>
      <c r="CF388" s="135"/>
      <c r="CG388" s="135"/>
      <c r="CH388" s="135"/>
      <c r="CI388" s="135"/>
      <c r="CJ388" s="135"/>
      <c r="CK388" s="135"/>
      <c r="CL388" s="135"/>
      <c r="CM388" s="135"/>
      <c r="CN388" s="135"/>
      <c r="CO388" s="135"/>
      <c r="CP388" s="135"/>
      <c r="CQ388" s="135"/>
      <c r="CR388" s="135"/>
      <c r="CS388" s="135"/>
      <c r="CT388" s="135"/>
      <c r="CU388" s="135"/>
      <c r="CV388" s="135"/>
      <c r="CW388" s="135"/>
      <c r="CX388" s="135"/>
      <c r="CY388" s="135"/>
      <c r="CZ388" s="135"/>
      <c r="DA388" s="135"/>
      <c r="DB388" s="135"/>
      <c r="DC388" s="135"/>
      <c r="DD388" s="135"/>
      <c r="DE388" s="135"/>
      <c r="DF388" s="135"/>
      <c r="DG388" s="135"/>
    </row>
    <row r="389" spans="18:111" x14ac:dyDescent="0.25">
      <c r="R389" s="1"/>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5"/>
      <c r="CY389" s="135"/>
      <c r="CZ389" s="135"/>
      <c r="DA389" s="135"/>
      <c r="DB389" s="135"/>
      <c r="DC389" s="135"/>
      <c r="DD389" s="135"/>
      <c r="DE389" s="135"/>
      <c r="DF389" s="135"/>
      <c r="DG389" s="135"/>
    </row>
    <row r="390" spans="18:111" x14ac:dyDescent="0.25">
      <c r="R390" s="1"/>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c r="BI390" s="135"/>
      <c r="BJ390" s="135"/>
      <c r="BK390" s="135"/>
      <c r="BL390" s="135"/>
      <c r="BM390" s="135"/>
      <c r="BN390" s="135"/>
      <c r="BO390" s="135"/>
      <c r="BP390" s="135"/>
      <c r="BQ390" s="135"/>
      <c r="BR390" s="135"/>
      <c r="BS390" s="135"/>
      <c r="BT390" s="135"/>
      <c r="BU390" s="135"/>
      <c r="BV390" s="135"/>
      <c r="BW390" s="135"/>
      <c r="BX390" s="135"/>
      <c r="BY390" s="135"/>
      <c r="BZ390" s="135"/>
      <c r="CA390" s="135"/>
      <c r="CB390" s="135"/>
      <c r="CC390" s="135"/>
      <c r="CD390" s="135"/>
      <c r="CE390" s="135"/>
      <c r="CF390" s="135"/>
      <c r="CG390" s="135"/>
      <c r="CH390" s="135"/>
      <c r="CI390" s="135"/>
      <c r="CJ390" s="135"/>
      <c r="CK390" s="135"/>
      <c r="CL390" s="135"/>
      <c r="CM390" s="135"/>
      <c r="CN390" s="135"/>
      <c r="CO390" s="135"/>
      <c r="CP390" s="135"/>
      <c r="CQ390" s="135"/>
      <c r="CR390" s="135"/>
      <c r="CS390" s="135"/>
      <c r="CT390" s="135"/>
      <c r="CU390" s="135"/>
      <c r="CV390" s="135"/>
      <c r="CW390" s="135"/>
      <c r="CX390" s="135"/>
      <c r="CY390" s="135"/>
      <c r="CZ390" s="135"/>
      <c r="DA390" s="135"/>
      <c r="DB390" s="135"/>
      <c r="DC390" s="135"/>
      <c r="DD390" s="135"/>
      <c r="DE390" s="135"/>
      <c r="DF390" s="135"/>
      <c r="DG390" s="135"/>
    </row>
    <row r="391" spans="18:111" x14ac:dyDescent="0.25">
      <c r="R391" s="1"/>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c r="BI391" s="135"/>
      <c r="BJ391" s="135"/>
      <c r="BK391" s="135"/>
      <c r="BL391" s="135"/>
      <c r="BM391" s="135"/>
      <c r="BN391" s="135"/>
      <c r="BO391" s="135"/>
      <c r="BP391" s="135"/>
      <c r="BQ391" s="135"/>
      <c r="BR391" s="135"/>
      <c r="BS391" s="135"/>
      <c r="BT391" s="135"/>
      <c r="BU391" s="135"/>
      <c r="BV391" s="135"/>
      <c r="BW391" s="135"/>
      <c r="BX391" s="135"/>
      <c r="BY391" s="135"/>
      <c r="BZ391" s="135"/>
      <c r="CA391" s="135"/>
      <c r="CB391" s="135"/>
      <c r="CC391" s="135"/>
      <c r="CD391" s="135"/>
      <c r="CE391" s="135"/>
      <c r="CF391" s="135"/>
      <c r="CG391" s="135"/>
      <c r="CH391" s="135"/>
      <c r="CI391" s="135"/>
      <c r="CJ391" s="135"/>
      <c r="CK391" s="135"/>
      <c r="CL391" s="135"/>
      <c r="CM391" s="135"/>
      <c r="CN391" s="135"/>
      <c r="CO391" s="135"/>
      <c r="CP391" s="135"/>
      <c r="CQ391" s="135"/>
      <c r="CR391" s="135"/>
      <c r="CS391" s="135"/>
      <c r="CT391" s="135"/>
      <c r="CU391" s="135"/>
      <c r="CV391" s="135"/>
      <c r="CW391" s="135"/>
      <c r="CX391" s="135"/>
      <c r="CY391" s="135"/>
      <c r="CZ391" s="135"/>
      <c r="DA391" s="135"/>
      <c r="DB391" s="135"/>
      <c r="DC391" s="135"/>
      <c r="DD391" s="135"/>
      <c r="DE391" s="135"/>
      <c r="DF391" s="135"/>
      <c r="DG391" s="135"/>
    </row>
    <row r="392" spans="18:111" x14ac:dyDescent="0.25">
      <c r="R392" s="1"/>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c r="BI392" s="135"/>
      <c r="BJ392" s="135"/>
      <c r="BK392" s="135"/>
      <c r="BL392" s="135"/>
      <c r="BM392" s="135"/>
      <c r="BN392" s="135"/>
      <c r="BO392" s="135"/>
      <c r="BP392" s="135"/>
      <c r="BQ392" s="135"/>
      <c r="BR392" s="135"/>
      <c r="BS392" s="135"/>
      <c r="BT392" s="135"/>
      <c r="BU392" s="135"/>
      <c r="BV392" s="135"/>
      <c r="BW392" s="135"/>
      <c r="BX392" s="135"/>
      <c r="BY392" s="135"/>
      <c r="BZ392" s="135"/>
      <c r="CA392" s="135"/>
      <c r="CB392" s="135"/>
      <c r="CC392" s="135"/>
      <c r="CD392" s="135"/>
      <c r="CE392" s="135"/>
      <c r="CF392" s="135"/>
      <c r="CG392" s="135"/>
      <c r="CH392" s="135"/>
      <c r="CI392" s="135"/>
      <c r="CJ392" s="135"/>
      <c r="CK392" s="135"/>
      <c r="CL392" s="135"/>
      <c r="CM392" s="135"/>
      <c r="CN392" s="135"/>
      <c r="CO392" s="135"/>
      <c r="CP392" s="135"/>
      <c r="CQ392" s="135"/>
      <c r="CR392" s="135"/>
      <c r="CS392" s="135"/>
      <c r="CT392" s="135"/>
      <c r="CU392" s="135"/>
      <c r="CV392" s="135"/>
      <c r="CW392" s="135"/>
      <c r="CX392" s="135"/>
      <c r="CY392" s="135"/>
      <c r="CZ392" s="135"/>
      <c r="DA392" s="135"/>
      <c r="DB392" s="135"/>
      <c r="DC392" s="135"/>
      <c r="DD392" s="135"/>
      <c r="DE392" s="135"/>
      <c r="DF392" s="135"/>
      <c r="DG392" s="135"/>
    </row>
    <row r="393" spans="18:111" x14ac:dyDescent="0.25">
      <c r="R393" s="1"/>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5"/>
      <c r="CY393" s="135"/>
      <c r="CZ393" s="135"/>
      <c r="DA393" s="135"/>
      <c r="DB393" s="135"/>
      <c r="DC393" s="135"/>
      <c r="DD393" s="135"/>
      <c r="DE393" s="135"/>
      <c r="DF393" s="135"/>
      <c r="DG393" s="135"/>
    </row>
    <row r="394" spans="18:111" x14ac:dyDescent="0.25">
      <c r="R394" s="1"/>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c r="BO394" s="135"/>
      <c r="BP394" s="135"/>
      <c r="BQ394" s="135"/>
      <c r="BR394" s="135"/>
      <c r="BS394" s="135"/>
      <c r="BT394" s="135"/>
      <c r="BU394" s="135"/>
      <c r="BV394" s="135"/>
      <c r="BW394" s="135"/>
      <c r="BX394" s="135"/>
      <c r="BY394" s="135"/>
      <c r="BZ394" s="135"/>
      <c r="CA394" s="135"/>
      <c r="CB394" s="135"/>
      <c r="CC394" s="135"/>
      <c r="CD394" s="135"/>
      <c r="CE394" s="135"/>
      <c r="CF394" s="135"/>
      <c r="CG394" s="135"/>
      <c r="CH394" s="135"/>
      <c r="CI394" s="135"/>
      <c r="CJ394" s="135"/>
      <c r="CK394" s="135"/>
      <c r="CL394" s="135"/>
      <c r="CM394" s="135"/>
      <c r="CN394" s="135"/>
      <c r="CO394" s="135"/>
      <c r="CP394" s="135"/>
      <c r="CQ394" s="135"/>
      <c r="CR394" s="135"/>
      <c r="CS394" s="135"/>
      <c r="CT394" s="135"/>
      <c r="CU394" s="135"/>
      <c r="CV394" s="135"/>
      <c r="CW394" s="135"/>
      <c r="CX394" s="135"/>
      <c r="CY394" s="135"/>
      <c r="CZ394" s="135"/>
      <c r="DA394" s="135"/>
      <c r="DB394" s="135"/>
      <c r="DC394" s="135"/>
      <c r="DD394" s="135"/>
      <c r="DE394" s="135"/>
      <c r="DF394" s="135"/>
      <c r="DG394" s="135"/>
    </row>
    <row r="395" spans="18:111" x14ac:dyDescent="0.25">
      <c r="R395" s="1"/>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c r="BI395" s="135"/>
      <c r="BJ395" s="135"/>
      <c r="BK395" s="135"/>
      <c r="BL395" s="135"/>
      <c r="BM395" s="135"/>
      <c r="BN395" s="135"/>
      <c r="BO395" s="135"/>
      <c r="BP395" s="135"/>
      <c r="BQ395" s="135"/>
      <c r="BR395" s="135"/>
      <c r="BS395" s="135"/>
      <c r="BT395" s="135"/>
      <c r="BU395" s="135"/>
      <c r="BV395" s="135"/>
      <c r="BW395" s="135"/>
      <c r="BX395" s="135"/>
      <c r="BY395" s="135"/>
      <c r="BZ395" s="135"/>
      <c r="CA395" s="135"/>
      <c r="CB395" s="135"/>
      <c r="CC395" s="135"/>
      <c r="CD395" s="135"/>
      <c r="CE395" s="135"/>
      <c r="CF395" s="135"/>
      <c r="CG395" s="135"/>
      <c r="CH395" s="135"/>
      <c r="CI395" s="135"/>
      <c r="CJ395" s="135"/>
      <c r="CK395" s="135"/>
      <c r="CL395" s="135"/>
      <c r="CM395" s="135"/>
      <c r="CN395" s="135"/>
      <c r="CO395" s="135"/>
      <c r="CP395" s="135"/>
      <c r="CQ395" s="135"/>
      <c r="CR395" s="135"/>
      <c r="CS395" s="135"/>
      <c r="CT395" s="135"/>
      <c r="CU395" s="135"/>
      <c r="CV395" s="135"/>
      <c r="CW395" s="135"/>
      <c r="CX395" s="135"/>
      <c r="CY395" s="135"/>
      <c r="CZ395" s="135"/>
      <c r="DA395" s="135"/>
      <c r="DB395" s="135"/>
      <c r="DC395" s="135"/>
      <c r="DD395" s="135"/>
      <c r="DE395" s="135"/>
      <c r="DF395" s="135"/>
      <c r="DG395" s="135"/>
    </row>
    <row r="396" spans="18:111" x14ac:dyDescent="0.25">
      <c r="R396" s="1"/>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c r="BI396" s="135"/>
      <c r="BJ396" s="135"/>
      <c r="BK396" s="135"/>
      <c r="BL396" s="135"/>
      <c r="BM396" s="135"/>
      <c r="BN396" s="135"/>
      <c r="BO396" s="135"/>
      <c r="BP396" s="135"/>
      <c r="BQ396" s="135"/>
      <c r="BR396" s="135"/>
      <c r="BS396" s="135"/>
      <c r="BT396" s="135"/>
      <c r="BU396" s="135"/>
      <c r="BV396" s="135"/>
      <c r="BW396" s="135"/>
      <c r="BX396" s="135"/>
      <c r="BY396" s="135"/>
      <c r="BZ396" s="135"/>
      <c r="CA396" s="135"/>
      <c r="CB396" s="135"/>
      <c r="CC396" s="135"/>
      <c r="CD396" s="135"/>
      <c r="CE396" s="135"/>
      <c r="CF396" s="135"/>
      <c r="CG396" s="135"/>
      <c r="CH396" s="135"/>
      <c r="CI396" s="135"/>
      <c r="CJ396" s="135"/>
      <c r="CK396" s="135"/>
      <c r="CL396" s="135"/>
      <c r="CM396" s="135"/>
      <c r="CN396" s="135"/>
      <c r="CO396" s="135"/>
      <c r="CP396" s="135"/>
      <c r="CQ396" s="135"/>
      <c r="CR396" s="135"/>
      <c r="CS396" s="135"/>
      <c r="CT396" s="135"/>
      <c r="CU396" s="135"/>
      <c r="CV396" s="135"/>
      <c r="CW396" s="135"/>
      <c r="CX396" s="135"/>
      <c r="CY396" s="135"/>
      <c r="CZ396" s="135"/>
      <c r="DA396" s="135"/>
      <c r="DB396" s="135"/>
      <c r="DC396" s="135"/>
      <c r="DD396" s="135"/>
      <c r="DE396" s="135"/>
      <c r="DF396" s="135"/>
      <c r="DG396" s="135"/>
    </row>
    <row r="397" spans="18:111" x14ac:dyDescent="0.25">
      <c r="R397" s="1"/>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c r="BG397" s="135"/>
      <c r="BH397" s="135"/>
      <c r="BI397" s="135"/>
      <c r="BJ397" s="135"/>
      <c r="BK397" s="135"/>
      <c r="BL397" s="135"/>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5"/>
      <c r="CY397" s="135"/>
      <c r="CZ397" s="135"/>
      <c r="DA397" s="135"/>
      <c r="DB397" s="135"/>
      <c r="DC397" s="135"/>
      <c r="DD397" s="135"/>
      <c r="DE397" s="135"/>
      <c r="DF397" s="135"/>
      <c r="DG397" s="135"/>
    </row>
    <row r="398" spans="18:111" x14ac:dyDescent="0.25">
      <c r="R398" s="1"/>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c r="BI398" s="135"/>
      <c r="BJ398" s="135"/>
      <c r="BK398" s="135"/>
      <c r="BL398" s="135"/>
      <c r="BM398" s="135"/>
      <c r="BN398" s="135"/>
      <c r="BO398" s="135"/>
      <c r="BP398" s="135"/>
      <c r="BQ398" s="135"/>
      <c r="BR398" s="135"/>
      <c r="BS398" s="135"/>
      <c r="BT398" s="135"/>
      <c r="BU398" s="135"/>
      <c r="BV398" s="135"/>
      <c r="BW398" s="135"/>
      <c r="BX398" s="135"/>
      <c r="BY398" s="135"/>
      <c r="BZ398" s="135"/>
      <c r="CA398" s="135"/>
      <c r="CB398" s="135"/>
      <c r="CC398" s="135"/>
      <c r="CD398" s="135"/>
      <c r="CE398" s="135"/>
      <c r="CF398" s="135"/>
      <c r="CG398" s="135"/>
      <c r="CH398" s="135"/>
      <c r="CI398" s="135"/>
      <c r="CJ398" s="135"/>
      <c r="CK398" s="135"/>
      <c r="CL398" s="135"/>
      <c r="CM398" s="135"/>
      <c r="CN398" s="135"/>
      <c r="CO398" s="135"/>
      <c r="CP398" s="135"/>
      <c r="CQ398" s="135"/>
      <c r="CR398" s="135"/>
      <c r="CS398" s="135"/>
      <c r="CT398" s="135"/>
      <c r="CU398" s="135"/>
      <c r="CV398" s="135"/>
      <c r="CW398" s="135"/>
      <c r="CX398" s="135"/>
      <c r="CY398" s="135"/>
      <c r="CZ398" s="135"/>
      <c r="DA398" s="135"/>
      <c r="DB398" s="135"/>
      <c r="DC398" s="135"/>
      <c r="DD398" s="135"/>
      <c r="DE398" s="135"/>
      <c r="DF398" s="135"/>
      <c r="DG398" s="135"/>
    </row>
    <row r="399" spans="18:111" x14ac:dyDescent="0.25">
      <c r="R399" s="1"/>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c r="BI399" s="135"/>
      <c r="BJ399" s="135"/>
      <c r="BK399" s="135"/>
      <c r="BL399" s="135"/>
      <c r="BM399" s="135"/>
      <c r="BN399" s="135"/>
      <c r="BO399" s="135"/>
      <c r="BP399" s="135"/>
      <c r="BQ399" s="135"/>
      <c r="BR399" s="135"/>
      <c r="BS399" s="135"/>
      <c r="BT399" s="135"/>
      <c r="BU399" s="135"/>
      <c r="BV399" s="135"/>
      <c r="BW399" s="135"/>
      <c r="BX399" s="135"/>
      <c r="BY399" s="135"/>
      <c r="BZ399" s="135"/>
      <c r="CA399" s="135"/>
      <c r="CB399" s="135"/>
      <c r="CC399" s="135"/>
      <c r="CD399" s="135"/>
      <c r="CE399" s="135"/>
      <c r="CF399" s="135"/>
      <c r="CG399" s="135"/>
      <c r="CH399" s="135"/>
      <c r="CI399" s="135"/>
      <c r="CJ399" s="135"/>
      <c r="CK399" s="135"/>
      <c r="CL399" s="135"/>
      <c r="CM399" s="135"/>
      <c r="CN399" s="135"/>
      <c r="CO399" s="135"/>
      <c r="CP399" s="135"/>
      <c r="CQ399" s="135"/>
      <c r="CR399" s="135"/>
      <c r="CS399" s="135"/>
      <c r="CT399" s="135"/>
      <c r="CU399" s="135"/>
      <c r="CV399" s="135"/>
      <c r="CW399" s="135"/>
      <c r="CX399" s="135"/>
      <c r="CY399" s="135"/>
      <c r="CZ399" s="135"/>
      <c r="DA399" s="135"/>
      <c r="DB399" s="135"/>
      <c r="DC399" s="135"/>
      <c r="DD399" s="135"/>
      <c r="DE399" s="135"/>
      <c r="DF399" s="135"/>
      <c r="DG399" s="135"/>
    </row>
    <row r="400" spans="18:111" x14ac:dyDescent="0.25">
      <c r="R400" s="1"/>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c r="BI400" s="135"/>
      <c r="BJ400" s="135"/>
      <c r="BK400" s="135"/>
      <c r="BL400" s="135"/>
      <c r="BM400" s="135"/>
      <c r="BN400" s="135"/>
      <c r="BO400" s="135"/>
      <c r="BP400" s="135"/>
      <c r="BQ400" s="135"/>
      <c r="BR400" s="135"/>
      <c r="BS400" s="135"/>
      <c r="BT400" s="135"/>
      <c r="BU400" s="135"/>
      <c r="BV400" s="135"/>
      <c r="BW400" s="135"/>
      <c r="BX400" s="135"/>
      <c r="BY400" s="135"/>
      <c r="BZ400" s="135"/>
      <c r="CA400" s="135"/>
      <c r="CB400" s="135"/>
      <c r="CC400" s="135"/>
      <c r="CD400" s="135"/>
      <c r="CE400" s="135"/>
      <c r="CF400" s="135"/>
      <c r="CG400" s="135"/>
      <c r="CH400" s="135"/>
      <c r="CI400" s="135"/>
      <c r="CJ400" s="135"/>
      <c r="CK400" s="135"/>
      <c r="CL400" s="135"/>
      <c r="CM400" s="135"/>
      <c r="CN400" s="135"/>
      <c r="CO400" s="135"/>
      <c r="CP400" s="135"/>
      <c r="CQ400" s="135"/>
      <c r="CR400" s="135"/>
      <c r="CS400" s="135"/>
      <c r="CT400" s="135"/>
      <c r="CU400" s="135"/>
      <c r="CV400" s="135"/>
      <c r="CW400" s="135"/>
      <c r="CX400" s="135"/>
      <c r="CY400" s="135"/>
      <c r="CZ400" s="135"/>
      <c r="DA400" s="135"/>
      <c r="DB400" s="135"/>
      <c r="DC400" s="135"/>
      <c r="DD400" s="135"/>
      <c r="DE400" s="135"/>
      <c r="DF400" s="135"/>
      <c r="DG400" s="135"/>
    </row>
    <row r="401" spans="18:111" x14ac:dyDescent="0.25">
      <c r="R401" s="1"/>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c r="BI401" s="135"/>
      <c r="BJ401" s="135"/>
      <c r="BK401" s="135"/>
      <c r="BL401" s="135"/>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5"/>
      <c r="CY401" s="135"/>
      <c r="CZ401" s="135"/>
      <c r="DA401" s="135"/>
      <c r="DB401" s="135"/>
      <c r="DC401" s="135"/>
      <c r="DD401" s="135"/>
      <c r="DE401" s="135"/>
      <c r="DF401" s="135"/>
      <c r="DG401" s="135"/>
    </row>
    <row r="402" spans="18:111" x14ac:dyDescent="0.25">
      <c r="R402" s="1"/>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c r="BI402" s="135"/>
      <c r="BJ402" s="135"/>
      <c r="BK402" s="135"/>
      <c r="BL402" s="135"/>
      <c r="BM402" s="135"/>
      <c r="BN402" s="135"/>
      <c r="BO402" s="135"/>
      <c r="BP402" s="135"/>
      <c r="BQ402" s="135"/>
      <c r="BR402" s="135"/>
      <c r="BS402" s="135"/>
      <c r="BT402" s="135"/>
      <c r="BU402" s="135"/>
      <c r="BV402" s="135"/>
      <c r="BW402" s="135"/>
      <c r="BX402" s="135"/>
      <c r="BY402" s="135"/>
      <c r="BZ402" s="135"/>
      <c r="CA402" s="135"/>
      <c r="CB402" s="135"/>
      <c r="CC402" s="135"/>
      <c r="CD402" s="135"/>
      <c r="CE402" s="135"/>
      <c r="CF402" s="135"/>
      <c r="CG402" s="135"/>
      <c r="CH402" s="135"/>
      <c r="CI402" s="135"/>
      <c r="CJ402" s="135"/>
      <c r="CK402" s="135"/>
      <c r="CL402" s="135"/>
      <c r="CM402" s="135"/>
      <c r="CN402" s="135"/>
      <c r="CO402" s="135"/>
      <c r="CP402" s="135"/>
      <c r="CQ402" s="135"/>
      <c r="CR402" s="135"/>
      <c r="CS402" s="135"/>
      <c r="CT402" s="135"/>
      <c r="CU402" s="135"/>
      <c r="CV402" s="135"/>
      <c r="CW402" s="135"/>
      <c r="CX402" s="135"/>
      <c r="CY402" s="135"/>
      <c r="CZ402" s="135"/>
      <c r="DA402" s="135"/>
      <c r="DB402" s="135"/>
      <c r="DC402" s="135"/>
      <c r="DD402" s="135"/>
      <c r="DE402" s="135"/>
      <c r="DF402" s="135"/>
      <c r="DG402" s="135"/>
    </row>
    <row r="403" spans="18:111" x14ac:dyDescent="0.25">
      <c r="R403" s="1"/>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c r="BI403" s="135"/>
      <c r="BJ403" s="135"/>
      <c r="BK403" s="135"/>
      <c r="BL403" s="135"/>
      <c r="BM403" s="135"/>
      <c r="BN403" s="135"/>
      <c r="BO403" s="135"/>
      <c r="BP403" s="135"/>
      <c r="BQ403" s="135"/>
      <c r="BR403" s="135"/>
      <c r="BS403" s="135"/>
      <c r="BT403" s="135"/>
      <c r="BU403" s="135"/>
      <c r="BV403" s="135"/>
      <c r="BW403" s="135"/>
      <c r="BX403" s="135"/>
      <c r="BY403" s="135"/>
      <c r="BZ403" s="135"/>
      <c r="CA403" s="135"/>
      <c r="CB403" s="135"/>
      <c r="CC403" s="135"/>
      <c r="CD403" s="135"/>
      <c r="CE403" s="135"/>
      <c r="CF403" s="135"/>
      <c r="CG403" s="135"/>
      <c r="CH403" s="135"/>
      <c r="CI403" s="135"/>
      <c r="CJ403" s="135"/>
      <c r="CK403" s="135"/>
      <c r="CL403" s="135"/>
      <c r="CM403" s="135"/>
      <c r="CN403" s="135"/>
      <c r="CO403" s="135"/>
      <c r="CP403" s="135"/>
      <c r="CQ403" s="135"/>
      <c r="CR403" s="135"/>
      <c r="CS403" s="135"/>
      <c r="CT403" s="135"/>
      <c r="CU403" s="135"/>
      <c r="CV403" s="135"/>
      <c r="CW403" s="135"/>
      <c r="CX403" s="135"/>
      <c r="CY403" s="135"/>
      <c r="CZ403" s="135"/>
      <c r="DA403" s="135"/>
      <c r="DB403" s="135"/>
      <c r="DC403" s="135"/>
      <c r="DD403" s="135"/>
      <c r="DE403" s="135"/>
      <c r="DF403" s="135"/>
      <c r="DG403" s="135"/>
    </row>
    <row r="404" spans="18:111" x14ac:dyDescent="0.25">
      <c r="R404" s="1"/>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c r="BI404" s="135"/>
      <c r="BJ404" s="135"/>
      <c r="BK404" s="135"/>
      <c r="BL404" s="135"/>
      <c r="BM404" s="135"/>
      <c r="BN404" s="135"/>
      <c r="BO404" s="135"/>
      <c r="BP404" s="135"/>
      <c r="BQ404" s="135"/>
      <c r="BR404" s="135"/>
      <c r="BS404" s="135"/>
      <c r="BT404" s="135"/>
      <c r="BU404" s="135"/>
      <c r="BV404" s="135"/>
      <c r="BW404" s="135"/>
      <c r="BX404" s="135"/>
      <c r="BY404" s="135"/>
      <c r="BZ404" s="135"/>
      <c r="CA404" s="135"/>
      <c r="CB404" s="135"/>
      <c r="CC404" s="135"/>
      <c r="CD404" s="135"/>
      <c r="CE404" s="135"/>
      <c r="CF404" s="135"/>
      <c r="CG404" s="135"/>
      <c r="CH404" s="135"/>
      <c r="CI404" s="135"/>
      <c r="CJ404" s="135"/>
      <c r="CK404" s="135"/>
      <c r="CL404" s="135"/>
      <c r="CM404" s="135"/>
      <c r="CN404" s="135"/>
      <c r="CO404" s="135"/>
      <c r="CP404" s="135"/>
      <c r="CQ404" s="135"/>
      <c r="CR404" s="135"/>
      <c r="CS404" s="135"/>
      <c r="CT404" s="135"/>
      <c r="CU404" s="135"/>
      <c r="CV404" s="135"/>
      <c r="CW404" s="135"/>
      <c r="CX404" s="135"/>
      <c r="CY404" s="135"/>
      <c r="CZ404" s="135"/>
      <c r="DA404" s="135"/>
      <c r="DB404" s="135"/>
      <c r="DC404" s="135"/>
      <c r="DD404" s="135"/>
      <c r="DE404" s="135"/>
      <c r="DF404" s="135"/>
      <c r="DG404" s="135"/>
    </row>
    <row r="405" spans="18:111" x14ac:dyDescent="0.25">
      <c r="R405" s="1"/>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c r="BI405" s="135"/>
      <c r="BJ405" s="135"/>
      <c r="BK405" s="135"/>
      <c r="BL405" s="135"/>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5"/>
      <c r="CY405" s="135"/>
      <c r="CZ405" s="135"/>
      <c r="DA405" s="135"/>
      <c r="DB405" s="135"/>
      <c r="DC405" s="135"/>
      <c r="DD405" s="135"/>
      <c r="DE405" s="135"/>
      <c r="DF405" s="135"/>
      <c r="DG405" s="135"/>
    </row>
    <row r="406" spans="18:111" x14ac:dyDescent="0.25">
      <c r="R406" s="1"/>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c r="BI406" s="135"/>
      <c r="BJ406" s="135"/>
      <c r="BK406" s="135"/>
      <c r="BL406" s="135"/>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5"/>
      <c r="CY406" s="135"/>
      <c r="CZ406" s="135"/>
      <c r="DA406" s="135"/>
      <c r="DB406" s="135"/>
      <c r="DC406" s="135"/>
      <c r="DD406" s="135"/>
      <c r="DE406" s="135"/>
      <c r="DF406" s="135"/>
      <c r="DG406" s="135"/>
    </row>
    <row r="407" spans="18:111" x14ac:dyDescent="0.25">
      <c r="R407" s="1"/>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c r="BI407" s="135"/>
      <c r="BJ407" s="135"/>
      <c r="BK407" s="135"/>
      <c r="BL407" s="135"/>
      <c r="BM407" s="135"/>
      <c r="BN407" s="135"/>
      <c r="BO407" s="135"/>
      <c r="BP407" s="135"/>
      <c r="BQ407" s="135"/>
      <c r="BR407" s="135"/>
      <c r="BS407" s="135"/>
      <c r="BT407" s="135"/>
      <c r="BU407" s="135"/>
      <c r="BV407" s="135"/>
      <c r="BW407" s="135"/>
      <c r="BX407" s="135"/>
      <c r="BY407" s="135"/>
      <c r="BZ407" s="135"/>
      <c r="CA407" s="135"/>
      <c r="CB407" s="135"/>
      <c r="CC407" s="135"/>
      <c r="CD407" s="135"/>
      <c r="CE407" s="135"/>
      <c r="CF407" s="135"/>
      <c r="CG407" s="135"/>
      <c r="CH407" s="135"/>
      <c r="CI407" s="135"/>
      <c r="CJ407" s="135"/>
      <c r="CK407" s="135"/>
      <c r="CL407" s="135"/>
      <c r="CM407" s="135"/>
      <c r="CN407" s="135"/>
      <c r="CO407" s="135"/>
      <c r="CP407" s="135"/>
      <c r="CQ407" s="135"/>
      <c r="CR407" s="135"/>
      <c r="CS407" s="135"/>
      <c r="CT407" s="135"/>
      <c r="CU407" s="135"/>
      <c r="CV407" s="135"/>
      <c r="CW407" s="135"/>
      <c r="CX407" s="135"/>
      <c r="CY407" s="135"/>
      <c r="CZ407" s="135"/>
      <c r="DA407" s="135"/>
      <c r="DB407" s="135"/>
      <c r="DC407" s="135"/>
      <c r="DD407" s="135"/>
      <c r="DE407" s="135"/>
      <c r="DF407" s="135"/>
      <c r="DG407" s="135"/>
    </row>
    <row r="408" spans="18:111" x14ac:dyDescent="0.25">
      <c r="R408" s="1"/>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c r="BI408" s="135"/>
      <c r="BJ408" s="135"/>
      <c r="BK408" s="135"/>
      <c r="BL408" s="135"/>
      <c r="BM408" s="135"/>
      <c r="BN408" s="135"/>
      <c r="BO408" s="135"/>
      <c r="BP408" s="135"/>
      <c r="BQ408" s="135"/>
      <c r="BR408" s="135"/>
      <c r="BS408" s="135"/>
      <c r="BT408" s="135"/>
      <c r="BU408" s="135"/>
      <c r="BV408" s="135"/>
      <c r="BW408" s="135"/>
      <c r="BX408" s="135"/>
      <c r="BY408" s="135"/>
      <c r="BZ408" s="135"/>
      <c r="CA408" s="135"/>
      <c r="CB408" s="135"/>
      <c r="CC408" s="135"/>
      <c r="CD408" s="135"/>
      <c r="CE408" s="135"/>
      <c r="CF408" s="135"/>
      <c r="CG408" s="135"/>
      <c r="CH408" s="135"/>
      <c r="CI408" s="135"/>
      <c r="CJ408" s="135"/>
      <c r="CK408" s="135"/>
      <c r="CL408" s="135"/>
      <c r="CM408" s="135"/>
      <c r="CN408" s="135"/>
      <c r="CO408" s="135"/>
      <c r="CP408" s="135"/>
      <c r="CQ408" s="135"/>
      <c r="CR408" s="135"/>
      <c r="CS408" s="135"/>
      <c r="CT408" s="135"/>
      <c r="CU408" s="135"/>
      <c r="CV408" s="135"/>
      <c r="CW408" s="135"/>
      <c r="CX408" s="135"/>
      <c r="CY408" s="135"/>
      <c r="CZ408" s="135"/>
      <c r="DA408" s="135"/>
      <c r="DB408" s="135"/>
      <c r="DC408" s="135"/>
      <c r="DD408" s="135"/>
      <c r="DE408" s="135"/>
      <c r="DF408" s="135"/>
      <c r="DG408" s="135"/>
    </row>
    <row r="409" spans="18:111" x14ac:dyDescent="0.25">
      <c r="R409" s="1"/>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c r="BI409" s="135"/>
      <c r="BJ409" s="135"/>
      <c r="BK409" s="135"/>
      <c r="BL409" s="135"/>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5"/>
      <c r="CY409" s="135"/>
      <c r="CZ409" s="135"/>
      <c r="DA409" s="135"/>
      <c r="DB409" s="135"/>
      <c r="DC409" s="135"/>
      <c r="DD409" s="135"/>
      <c r="DE409" s="135"/>
      <c r="DF409" s="135"/>
      <c r="DG409" s="135"/>
    </row>
    <row r="410" spans="18:111" x14ac:dyDescent="0.25">
      <c r="R410" s="1"/>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c r="BI410" s="135"/>
      <c r="BJ410" s="135"/>
      <c r="BK410" s="135"/>
      <c r="BL410" s="135"/>
      <c r="BM410" s="135"/>
      <c r="BN410" s="135"/>
      <c r="BO410" s="135"/>
      <c r="BP410" s="135"/>
      <c r="BQ410" s="135"/>
      <c r="BR410" s="135"/>
      <c r="BS410" s="135"/>
      <c r="BT410" s="135"/>
      <c r="BU410" s="135"/>
      <c r="BV410" s="135"/>
      <c r="BW410" s="135"/>
      <c r="BX410" s="135"/>
      <c r="BY410" s="135"/>
      <c r="BZ410" s="135"/>
      <c r="CA410" s="135"/>
      <c r="CB410" s="135"/>
      <c r="CC410" s="135"/>
      <c r="CD410" s="135"/>
      <c r="CE410" s="135"/>
      <c r="CF410" s="135"/>
      <c r="CG410" s="135"/>
      <c r="CH410" s="135"/>
      <c r="CI410" s="135"/>
      <c r="CJ410" s="135"/>
      <c r="CK410" s="135"/>
      <c r="CL410" s="135"/>
      <c r="CM410" s="135"/>
      <c r="CN410" s="135"/>
      <c r="CO410" s="135"/>
      <c r="CP410" s="135"/>
      <c r="CQ410" s="135"/>
      <c r="CR410" s="135"/>
      <c r="CS410" s="135"/>
      <c r="CT410" s="135"/>
      <c r="CU410" s="135"/>
      <c r="CV410" s="135"/>
      <c r="CW410" s="135"/>
      <c r="CX410" s="135"/>
      <c r="CY410" s="135"/>
      <c r="CZ410" s="135"/>
      <c r="DA410" s="135"/>
      <c r="DB410" s="135"/>
      <c r="DC410" s="135"/>
      <c r="DD410" s="135"/>
      <c r="DE410" s="135"/>
      <c r="DF410" s="135"/>
      <c r="DG410" s="135"/>
    </row>
    <row r="411" spans="18:111" x14ac:dyDescent="0.25">
      <c r="R411" s="1"/>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c r="BG411" s="135"/>
      <c r="BH411" s="135"/>
      <c r="BI411" s="135"/>
      <c r="BJ411" s="135"/>
      <c r="BK411" s="135"/>
      <c r="BL411" s="135"/>
      <c r="BM411" s="135"/>
      <c r="BN411" s="135"/>
      <c r="BO411" s="135"/>
      <c r="BP411" s="135"/>
      <c r="BQ411" s="135"/>
      <c r="BR411" s="135"/>
      <c r="BS411" s="135"/>
      <c r="BT411" s="135"/>
      <c r="BU411" s="135"/>
      <c r="BV411" s="135"/>
      <c r="BW411" s="135"/>
      <c r="BX411" s="135"/>
      <c r="BY411" s="135"/>
      <c r="BZ411" s="135"/>
      <c r="CA411" s="135"/>
      <c r="CB411" s="135"/>
      <c r="CC411" s="135"/>
      <c r="CD411" s="135"/>
      <c r="CE411" s="135"/>
      <c r="CF411" s="135"/>
      <c r="CG411" s="135"/>
      <c r="CH411" s="135"/>
      <c r="CI411" s="135"/>
      <c r="CJ411" s="135"/>
      <c r="CK411" s="135"/>
      <c r="CL411" s="135"/>
      <c r="CM411" s="135"/>
      <c r="CN411" s="135"/>
      <c r="CO411" s="135"/>
      <c r="CP411" s="135"/>
      <c r="CQ411" s="135"/>
      <c r="CR411" s="135"/>
      <c r="CS411" s="135"/>
      <c r="CT411" s="135"/>
      <c r="CU411" s="135"/>
      <c r="CV411" s="135"/>
      <c r="CW411" s="135"/>
      <c r="CX411" s="135"/>
      <c r="CY411" s="135"/>
      <c r="CZ411" s="135"/>
      <c r="DA411" s="135"/>
      <c r="DB411" s="135"/>
      <c r="DC411" s="135"/>
      <c r="DD411" s="135"/>
      <c r="DE411" s="135"/>
      <c r="DF411" s="135"/>
      <c r="DG411" s="135"/>
    </row>
    <row r="412" spans="18:111" x14ac:dyDescent="0.25">
      <c r="R412" s="1"/>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c r="BI412" s="135"/>
      <c r="BJ412" s="135"/>
      <c r="BK412" s="135"/>
      <c r="BL412" s="135"/>
      <c r="BM412" s="135"/>
      <c r="BN412" s="135"/>
      <c r="BO412" s="135"/>
      <c r="BP412" s="135"/>
      <c r="BQ412" s="135"/>
      <c r="BR412" s="135"/>
      <c r="BS412" s="135"/>
      <c r="BT412" s="135"/>
      <c r="BU412" s="135"/>
      <c r="BV412" s="135"/>
      <c r="BW412" s="135"/>
      <c r="BX412" s="135"/>
      <c r="BY412" s="135"/>
      <c r="BZ412" s="135"/>
      <c r="CA412" s="135"/>
      <c r="CB412" s="135"/>
      <c r="CC412" s="135"/>
      <c r="CD412" s="135"/>
      <c r="CE412" s="135"/>
      <c r="CF412" s="135"/>
      <c r="CG412" s="135"/>
      <c r="CH412" s="135"/>
      <c r="CI412" s="135"/>
      <c r="CJ412" s="135"/>
      <c r="CK412" s="135"/>
      <c r="CL412" s="135"/>
      <c r="CM412" s="135"/>
      <c r="CN412" s="135"/>
      <c r="CO412" s="135"/>
      <c r="CP412" s="135"/>
      <c r="CQ412" s="135"/>
      <c r="CR412" s="135"/>
      <c r="CS412" s="135"/>
      <c r="CT412" s="135"/>
      <c r="CU412" s="135"/>
      <c r="CV412" s="135"/>
      <c r="CW412" s="135"/>
      <c r="CX412" s="135"/>
      <c r="CY412" s="135"/>
      <c r="CZ412" s="135"/>
      <c r="DA412" s="135"/>
      <c r="DB412" s="135"/>
      <c r="DC412" s="135"/>
      <c r="DD412" s="135"/>
      <c r="DE412" s="135"/>
      <c r="DF412" s="135"/>
      <c r="DG412" s="135"/>
    </row>
  </sheetData>
  <sheetProtection algorithmName="SHA-512" hashValue="Agys/+bHmD0zh9dDMXjI2jWlNxMcbI+waMmH62Zzc1J04cAN86iRyWIXt2/Kct8HtkJFeB8YZj0ghmU26e0tUg==" saltValue="g+hL80ncVvwhTqm5TBNyYw==" spinCount="100000" sheet="1" selectLockedCells="1"/>
  <protectedRanges>
    <protectedRange sqref="R69" name="Range1"/>
  </protectedRanges>
  <mergeCells count="233">
    <mergeCell ref="F141:H141"/>
    <mergeCell ref="F140:H140"/>
    <mergeCell ref="N140:P140"/>
    <mergeCell ref="B140:D140"/>
    <mergeCell ref="B137:E137"/>
    <mergeCell ref="B138:E138"/>
    <mergeCell ref="N141:P141"/>
    <mergeCell ref="B141:D141"/>
    <mergeCell ref="H137:L137"/>
    <mergeCell ref="B136:P136"/>
    <mergeCell ref="B139:E139"/>
    <mergeCell ref="H139:L139"/>
    <mergeCell ref="A1:Q1"/>
    <mergeCell ref="A2:Q2"/>
    <mergeCell ref="A3:C3"/>
    <mergeCell ref="D3:H3"/>
    <mergeCell ref="K3:M3"/>
    <mergeCell ref="O3:P3"/>
    <mergeCell ref="A71:K71"/>
    <mergeCell ref="L71:N71"/>
    <mergeCell ref="B9:Q9"/>
    <mergeCell ref="B10:D10"/>
    <mergeCell ref="F10:H10"/>
    <mergeCell ref="L10:M10"/>
    <mergeCell ref="N10:P10"/>
    <mergeCell ref="B11:D11"/>
    <mergeCell ref="F11:H11"/>
    <mergeCell ref="B5:Q5"/>
    <mergeCell ref="E7:F7"/>
    <mergeCell ref="H7:J7"/>
    <mergeCell ref="L7:M7"/>
    <mergeCell ref="N138:P138"/>
    <mergeCell ref="N7:P7"/>
    <mergeCell ref="E8:F8"/>
    <mergeCell ref="H8:J8"/>
    <mergeCell ref="B19:D19"/>
    <mergeCell ref="F19:H19"/>
    <mergeCell ref="L19:M19"/>
    <mergeCell ref="N19:P19"/>
    <mergeCell ref="B20:D20"/>
    <mergeCell ref="F20:H20"/>
    <mergeCell ref="B15:Q15"/>
    <mergeCell ref="B17:D17"/>
    <mergeCell ref="F17:H17"/>
    <mergeCell ref="J17:M17"/>
    <mergeCell ref="N17:P17"/>
    <mergeCell ref="B18:D18"/>
    <mergeCell ref="F18:H18"/>
    <mergeCell ref="J18:L18"/>
    <mergeCell ref="B12:P12"/>
    <mergeCell ref="F14:H14"/>
    <mergeCell ref="F13:H13"/>
    <mergeCell ref="L13:M13"/>
    <mergeCell ref="N13:P13"/>
    <mergeCell ref="B13:D13"/>
    <mergeCell ref="B21:I21"/>
    <mergeCell ref="L21:M21"/>
    <mergeCell ref="N21:P21"/>
    <mergeCell ref="A24:Q24"/>
    <mergeCell ref="B26:Q26"/>
    <mergeCell ref="B28:D28"/>
    <mergeCell ref="F28:H28"/>
    <mergeCell ref="L28:M28"/>
    <mergeCell ref="N28:P28"/>
    <mergeCell ref="B32:D32"/>
    <mergeCell ref="F32:H32"/>
    <mergeCell ref="B33:J33"/>
    <mergeCell ref="L33:M33"/>
    <mergeCell ref="N33:P33"/>
    <mergeCell ref="B36:P36"/>
    <mergeCell ref="B29:D29"/>
    <mergeCell ref="N29:P29"/>
    <mergeCell ref="B30:Q30"/>
    <mergeCell ref="B31:D31"/>
    <mergeCell ref="F31:H31"/>
    <mergeCell ref="L31:M31"/>
    <mergeCell ref="N31:P31"/>
    <mergeCell ref="B38:C38"/>
    <mergeCell ref="E38:F38"/>
    <mergeCell ref="H38:I38"/>
    <mergeCell ref="K38:L38"/>
    <mergeCell ref="N38:P38"/>
    <mergeCell ref="B39:C39"/>
    <mergeCell ref="E39:F39"/>
    <mergeCell ref="H39:I39"/>
    <mergeCell ref="J39:M39"/>
    <mergeCell ref="N39:P39"/>
    <mergeCell ref="B43:M43"/>
    <mergeCell ref="B44:J44"/>
    <mergeCell ref="L44:M44"/>
    <mergeCell ref="N44:P44"/>
    <mergeCell ref="B49:M49"/>
    <mergeCell ref="B50:L50"/>
    <mergeCell ref="B40:D40"/>
    <mergeCell ref="F40:H40"/>
    <mergeCell ref="L40:M40"/>
    <mergeCell ref="N40:P40"/>
    <mergeCell ref="B41:D41"/>
    <mergeCell ref="F41:H41"/>
    <mergeCell ref="N41:P41"/>
    <mergeCell ref="N46:P46"/>
    <mergeCell ref="L46:M46"/>
    <mergeCell ref="B46:K47"/>
    <mergeCell ref="B54:J54"/>
    <mergeCell ref="N54:P54"/>
    <mergeCell ref="B55:J55"/>
    <mergeCell ref="K55:L55"/>
    <mergeCell ref="N55:P55"/>
    <mergeCell ref="B51:L51"/>
    <mergeCell ref="N51:P51"/>
    <mergeCell ref="B52:L52"/>
    <mergeCell ref="B53:L53"/>
    <mergeCell ref="N53:P53"/>
    <mergeCell ref="B63:D63"/>
    <mergeCell ref="F63:H63"/>
    <mergeCell ref="L63:M63"/>
    <mergeCell ref="N63:P63"/>
    <mergeCell ref="B64:D64"/>
    <mergeCell ref="F64:H64"/>
    <mergeCell ref="B59:D59"/>
    <mergeCell ref="F59:H59"/>
    <mergeCell ref="L59:M59"/>
    <mergeCell ref="N59:P59"/>
    <mergeCell ref="B60:D60"/>
    <mergeCell ref="F60:H60"/>
    <mergeCell ref="A69:C69"/>
    <mergeCell ref="D69:H69"/>
    <mergeCell ref="A72:Q72"/>
    <mergeCell ref="N75:P75"/>
    <mergeCell ref="A66:Q66"/>
    <mergeCell ref="A67:C67"/>
    <mergeCell ref="D67:H67"/>
    <mergeCell ref="K67:M67"/>
    <mergeCell ref="O67:P67"/>
    <mergeCell ref="A68:Q68"/>
    <mergeCell ref="E80:F80"/>
    <mergeCell ref="H80:K80"/>
    <mergeCell ref="E81:F81"/>
    <mergeCell ref="H81:K81"/>
    <mergeCell ref="L81:M81"/>
    <mergeCell ref="N81:P81"/>
    <mergeCell ref="A73:K73"/>
    <mergeCell ref="A75:E75"/>
    <mergeCell ref="B78:Q78"/>
    <mergeCell ref="E79:F79"/>
    <mergeCell ref="H79:K79"/>
    <mergeCell ref="L79:M79"/>
    <mergeCell ref="N79:P79"/>
    <mergeCell ref="L73:O73"/>
    <mergeCell ref="F75:H75"/>
    <mergeCell ref="J75:M75"/>
    <mergeCell ref="B86:J86"/>
    <mergeCell ref="L86:M86"/>
    <mergeCell ref="N86:P86"/>
    <mergeCell ref="B88:I88"/>
    <mergeCell ref="L88:M88"/>
    <mergeCell ref="N88:P88"/>
    <mergeCell ref="E82:F82"/>
    <mergeCell ref="H82:K82"/>
    <mergeCell ref="B84:J84"/>
    <mergeCell ref="L84:M84"/>
    <mergeCell ref="N84:P84"/>
    <mergeCell ref="B83:K83"/>
    <mergeCell ref="L83:M83"/>
    <mergeCell ref="N83:P83"/>
    <mergeCell ref="L90:M90"/>
    <mergeCell ref="N90:P90"/>
    <mergeCell ref="B93:P93"/>
    <mergeCell ref="B95:D95"/>
    <mergeCell ref="F95:H95"/>
    <mergeCell ref="L95:M95"/>
    <mergeCell ref="N95:P95"/>
    <mergeCell ref="B90:H90"/>
    <mergeCell ref="I90:K90"/>
    <mergeCell ref="B101:M101"/>
    <mergeCell ref="B102:M102"/>
    <mergeCell ref="B103:M103"/>
    <mergeCell ref="B105:D105"/>
    <mergeCell ref="F105:H105"/>
    <mergeCell ref="L105:M105"/>
    <mergeCell ref="B96:D96"/>
    <mergeCell ref="F96:H96"/>
    <mergeCell ref="N96:P96"/>
    <mergeCell ref="B98:M98"/>
    <mergeCell ref="B99:L99"/>
    <mergeCell ref="B100:J100"/>
    <mergeCell ref="L100:M100"/>
    <mergeCell ref="N100:P100"/>
    <mergeCell ref="N105:P105"/>
    <mergeCell ref="B110:D110"/>
    <mergeCell ref="F110:H110"/>
    <mergeCell ref="B132:Q132"/>
    <mergeCell ref="B134:D134"/>
    <mergeCell ref="F134:H134"/>
    <mergeCell ref="N134:P134"/>
    <mergeCell ref="B135:D135"/>
    <mergeCell ref="F135:H135"/>
    <mergeCell ref="N135:P135"/>
    <mergeCell ref="B128:D128"/>
    <mergeCell ref="F128:H128"/>
    <mergeCell ref="L128:M128"/>
    <mergeCell ref="N128:P128"/>
    <mergeCell ref="B129:D129"/>
    <mergeCell ref="N129:P129"/>
    <mergeCell ref="L110:M110"/>
    <mergeCell ref="N110:P110"/>
    <mergeCell ref="B119:C119"/>
    <mergeCell ref="D119:E119"/>
    <mergeCell ref="D120:I120"/>
    <mergeCell ref="D142:E142"/>
    <mergeCell ref="B65:C65"/>
    <mergeCell ref="A4:P4"/>
    <mergeCell ref="B122:J122"/>
    <mergeCell ref="L122:M122"/>
    <mergeCell ref="N122:P122"/>
    <mergeCell ref="B123:J123"/>
    <mergeCell ref="N123:P123"/>
    <mergeCell ref="B126:N126"/>
    <mergeCell ref="B118:M118"/>
    <mergeCell ref="N118:P118"/>
    <mergeCell ref="B121:J121"/>
    <mergeCell ref="N121:P121"/>
    <mergeCell ref="B111:D111"/>
    <mergeCell ref="F111:H111"/>
    <mergeCell ref="N111:P111"/>
    <mergeCell ref="B113:M113"/>
    <mergeCell ref="B115:J115"/>
    <mergeCell ref="L115:M115"/>
    <mergeCell ref="N115:P115"/>
    <mergeCell ref="B106:D106"/>
    <mergeCell ref="F106:H106"/>
    <mergeCell ref="N106:P106"/>
    <mergeCell ref="B108:N108"/>
  </mergeCells>
  <dataValidations count="2">
    <dataValidation type="custom" showInputMessage="1" showErrorMessage="1" errorTitle="Required" error="You must complete cell J120 (did the taxing district cause the error?)" sqref="N122:P122" xr:uid="{1187592D-7165-49E6-B30F-6A80FF7637DA}">
      <formula1>NOT(ISBLANK(J120))</formula1>
    </dataValidation>
    <dataValidation type="custom" showInputMessage="1" showErrorMessage="1" errorTitle="Required" error="You must enter the year of the error in cell F119" sqref="J120" xr:uid="{96440AB7-4748-45C7-A481-47F684B5915F}">
      <formula1>NOT(ISBLANK(F119))</formula1>
    </dataValidation>
  </dataValidations>
  <pageMargins left="0.35" right="0.35" top="0.35" bottom="0.35" header="0.5" footer="0.4"/>
  <pageSetup scale="85" fitToWidth="2" fitToHeight="2" orientation="portrait" r:id="rId1"/>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236220</xdr:colOff>
                    <xdr:row>68</xdr:row>
                    <xdr:rowOff>0</xdr:rowOff>
                  </from>
                  <to>
                    <xdr:col>4</xdr:col>
                    <xdr:colOff>106680</xdr:colOff>
                    <xdr:row>68</xdr:row>
                    <xdr:rowOff>213360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190500</xdr:colOff>
                    <xdr:row>68</xdr:row>
                    <xdr:rowOff>0</xdr:rowOff>
                  </from>
                  <to>
                    <xdr:col>5</xdr:col>
                    <xdr:colOff>441960</xdr:colOff>
                    <xdr:row>69</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11</xdr:col>
                    <xdr:colOff>60960</xdr:colOff>
                    <xdr:row>69</xdr:row>
                    <xdr:rowOff>60960</xdr:rowOff>
                  </from>
                  <to>
                    <xdr:col>13</xdr:col>
                    <xdr:colOff>228600</xdr:colOff>
                    <xdr:row>70</xdr:row>
                    <xdr:rowOff>213360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13</xdr:col>
                    <xdr:colOff>60960</xdr:colOff>
                    <xdr:row>69</xdr:row>
                    <xdr:rowOff>60960</xdr:rowOff>
                  </from>
                  <to>
                    <xdr:col>14</xdr:col>
                    <xdr:colOff>220980</xdr:colOff>
                    <xdr:row>70</xdr:row>
                    <xdr:rowOff>213360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14</xdr:col>
                    <xdr:colOff>76200</xdr:colOff>
                    <xdr:row>72</xdr:row>
                    <xdr:rowOff>0</xdr:rowOff>
                  </from>
                  <to>
                    <xdr:col>14</xdr:col>
                    <xdr:colOff>312420</xdr:colOff>
                    <xdr:row>72</xdr:row>
                    <xdr:rowOff>190500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13</xdr:col>
                    <xdr:colOff>68580</xdr:colOff>
                    <xdr:row>72</xdr:row>
                    <xdr:rowOff>7620</xdr:rowOff>
                  </from>
                  <to>
                    <xdr:col>13</xdr:col>
                    <xdr:colOff>304800</xdr:colOff>
                    <xdr:row>72</xdr:row>
                    <xdr:rowOff>190500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11</xdr:col>
                    <xdr:colOff>38100</xdr:colOff>
                    <xdr:row>72</xdr:row>
                    <xdr:rowOff>7620</xdr:rowOff>
                  </from>
                  <to>
                    <xdr:col>12</xdr:col>
                    <xdr:colOff>0</xdr:colOff>
                    <xdr:row>72</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unty xmlns="d609f4b1-2589-4212-ace2-908125e6a060" xsi:nil="true"/>
    <_ip_UnifiedCompliancePolicyProperties xmlns="http://schemas.microsoft.com/sharepoint/v3" xsi:nil="true"/>
    <Program xmlns="d609f4b1-2589-4212-ace2-908125e6a060" xsi:nil="true"/>
    <lcf76f155ced4ddcb4097134ff3c332f xmlns="d609f4b1-2589-4212-ace2-908125e6a0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CC84C3E41378488A9C7A1A917402FB" ma:contentTypeVersion="17" ma:contentTypeDescription="Create a new document." ma:contentTypeScope="" ma:versionID="51044fa75f31e8899498357c39ebcb68">
  <xsd:schema xmlns:xsd="http://www.w3.org/2001/XMLSchema" xmlns:xs="http://www.w3.org/2001/XMLSchema" xmlns:p="http://schemas.microsoft.com/office/2006/metadata/properties" xmlns:ns1="http://schemas.microsoft.com/sharepoint/v3" xmlns:ns2="d609f4b1-2589-4212-ace2-908125e6a060" xmlns:ns3="28c43223-6085-4202-9178-3155a99e7d1a" targetNamespace="http://schemas.microsoft.com/office/2006/metadata/properties" ma:root="true" ma:fieldsID="2f53be8ec40ca050f614bc5db37af2ae" ns1:_="" ns2:_="" ns3:_="">
    <xsd:import namespace="http://schemas.microsoft.com/sharepoint/v3"/>
    <xsd:import namespace="d609f4b1-2589-4212-ace2-908125e6a060"/>
    <xsd:import namespace="28c43223-6085-4202-9178-3155a99e7d1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Program" minOccurs="0"/>
                <xsd:element ref="ns2:County" minOccurs="0"/>
                <xsd:element ref="ns3:SharedWithUsers" minOccurs="0"/>
                <xsd:element ref="ns3:SharedWithDetails" minOccurs="0"/>
                <xsd:element ref="ns2:MediaServiceSearchProperties" minOccurs="0"/>
                <xsd:element ref="ns2:MediaServiceDateTake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09f4b1-2589-4212-ace2-908125e6a0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Program" ma:index="16" nillable="true" ma:displayName="Program" ma:description="CP&amp;A Program" ma:format="Dropdown" ma:internalName="Program">
      <xsd:complexType>
        <xsd:complexContent>
          <xsd:extension base="dms:MultiChoiceFillIn">
            <xsd:sequence>
              <xsd:element name="Value" maxOccurs="unbounded" minOccurs="0" nillable="true">
                <xsd:simpleType>
                  <xsd:union memberTypes="dms:Text">
                    <xsd:simpleType>
                      <xsd:restriction base="dms:Choice">
                        <xsd:enumeration value="BOE/Appeals"/>
                        <xsd:enumeration value="Revaluation"/>
                        <xsd:enumeration value="CU-DFL"/>
                        <xsd:enumeration value="Levies"/>
                        <xsd:enumeration value="Education"/>
                      </xsd:restriction>
                    </xsd:simpleType>
                  </xsd:union>
                </xsd:simpleType>
              </xsd:element>
            </xsd:sequence>
          </xsd:extension>
        </xsd:complexContent>
      </xsd:complexType>
    </xsd:element>
    <xsd:element name="County" ma:index="17" nillable="true" ma:displayName="County" ma:description="39 Counties" ma:format="Dropdown" ma:internalName="County">
      <xsd:simpleType>
        <xsd:restriction base="dms:Choice">
          <xsd:enumeration value="Adams"/>
          <xsd:enumeration value="Asotin"/>
          <xsd:enumeration value="Benton"/>
          <xsd:enumeration value="Chelan"/>
          <xsd:enumeration value="Clallam"/>
          <xsd:enumeration value="Clark"/>
          <xsd:enumeration value="Columbia"/>
          <xsd:enumeration value="Cowlitz"/>
          <xsd:enumeration value="Douglas"/>
          <xsd:enumeration value="Ferry"/>
          <xsd:enumeration value="Franklin"/>
          <xsd:enumeration value="Garfield"/>
          <xsd:enumeration value="Grant"/>
          <xsd:enumeration value="Grays Harbor"/>
          <xsd:enumeration value="Island"/>
          <xsd:enumeration value="Jefferson"/>
          <xsd:enumeration value="King"/>
          <xsd:enumeration value="Kitsap"/>
          <xsd:enumeration value="Kittitas"/>
          <xsd:enumeration value="Klickitat"/>
          <xsd:enumeration value="Lewis"/>
          <xsd:enumeration value="Lincoln"/>
          <xsd:enumeration value="Mason"/>
          <xsd:enumeration value="Okanogan"/>
          <xsd:enumeration value="Pacific"/>
          <xsd:enumeration value="Pend Oreille"/>
          <xsd:enumeration value="Pierce"/>
          <xsd:enumeration value="San Juan"/>
          <xsd:enumeration value="Skagit"/>
          <xsd:enumeration value="Skamania"/>
          <xsd:enumeration value="Snohomish"/>
          <xsd:enumeration value="Spokane"/>
          <xsd:enumeration value="Stevens"/>
          <xsd:enumeration value="Thurston"/>
          <xsd:enumeration value="Wahkiakum"/>
          <xsd:enumeration value="Walla Walla"/>
          <xsd:enumeration value="Whatcom"/>
          <xsd:enumeration value="Whitman"/>
          <xsd:enumeration value="Yakima"/>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43223-6085-4202-9178-3155a99e7d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6616C4-BF80-4255-8829-02DAC1E0C4BA}">
  <ds:schemaRefs>
    <ds:schemaRef ds:uri="http://schemas.microsoft.com/office/2006/metadata/properties"/>
    <ds:schemaRef ds:uri="http://schemas.microsoft.com/office/infopath/2007/PartnerControls"/>
    <ds:schemaRef ds:uri="http://schemas.microsoft.com/sharepoint/v3"/>
    <ds:schemaRef ds:uri="d609f4b1-2589-4212-ace2-908125e6a060"/>
  </ds:schemaRefs>
</ds:datastoreItem>
</file>

<file path=customXml/itemProps2.xml><?xml version="1.0" encoding="utf-8"?>
<ds:datastoreItem xmlns:ds="http://schemas.openxmlformats.org/officeDocument/2006/customXml" ds:itemID="{BC813402-BFFF-48A4-9406-D9E293DC9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09f4b1-2589-4212-ace2-908125e6a060"/>
    <ds:schemaRef ds:uri="28c43223-6085-4202-9178-3155a99e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21EFEF-C70D-4E4A-A1D9-94550859D4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2024</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Wall, Misty (DOR)</cp:lastModifiedBy>
  <cp:revision/>
  <cp:lastPrinted>2024-10-17T15:14:53Z</cp:lastPrinted>
  <dcterms:created xsi:type="dcterms:W3CDTF">2002-12-18T19:03:54Z</dcterms:created>
  <dcterms:modified xsi:type="dcterms:W3CDTF">2024-10-17T17:19:25Z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0x01010075CC84C3E41378488A9C7A1A917402FB</vt:lpwstr>
  </property>
  <property fmtid="{D5CDD505-2E9C-101B-9397-08002B2CF9AE}" pid="3" name="pfc3fe8bce534044bacce8d1af50f428">
    <vt:lpwstr/>
  </property>
  <property fmtid="{D5CDD505-2E9C-101B-9397-08002B2CF9AE}" pid="4" name="kdc761e316ec48ffa635c780b19981b5">
    <vt:lpwstr/>
  </property>
  <property fmtid="{D5CDD505-2E9C-101B-9397-08002B2CF9AE}" pid="5" name="j6330e34b67c425bb11ea24c44febe90">
    <vt:lpwstr/>
  </property>
  <property fmtid="{D5CDD505-2E9C-101B-9397-08002B2CF9AE}" pid="6" name="dorDocumentType">
    <vt:lpwstr/>
  </property>
  <property fmtid="{D5CDD505-2E9C-101B-9397-08002B2CF9AE}" pid="7" name="MediaServiceImageTags">
    <vt:lpwstr/>
  </property>
  <property fmtid="{D5CDD505-2E9C-101B-9397-08002B2CF9AE}" pid="8" name="d3b549b5739f495993677263bfa7dcdf">
    <vt:lpwstr/>
  </property>
  <property fmtid="{D5CDD505-2E9C-101B-9397-08002B2CF9AE}" pid="9" name="dorDivisions">
    <vt:lpwstr/>
  </property>
  <property fmtid="{D5CDD505-2E9C-101B-9397-08002B2CF9AE}" pid="10" name="dorRecordSeries">
    <vt:lpwstr/>
  </property>
  <property fmtid="{D5CDD505-2E9C-101B-9397-08002B2CF9AE}" pid="11" name="dorTags">
    <vt:lpwstr/>
  </property>
  <property fmtid="{D5CDD505-2E9C-101B-9397-08002B2CF9AE}" pid="12" name="dorGroups">
    <vt:lpwstr/>
  </property>
  <property fmtid="{D5CDD505-2E9C-101B-9397-08002B2CF9AE}" pid="13" name="dorFunctions">
    <vt:lpwstr/>
  </property>
  <property fmtid="{D5CDD505-2E9C-101B-9397-08002B2CF9AE}" pid="14" name="dorCitationReference">
    <vt:lpwstr/>
  </property>
  <property fmtid="{D5CDD505-2E9C-101B-9397-08002B2CF9AE}" pid="15" name="ab15b19d7a064f5db32120557ec0b679">
    <vt:lpwstr/>
  </property>
  <property fmtid="{D5CDD505-2E9C-101B-9397-08002B2CF9AE}" pid="16" name="p4f4d42cc0344013afb7693660b59f85">
    <vt:lpwstr/>
  </property>
  <property fmtid="{D5CDD505-2E9C-101B-9397-08002B2CF9AE}" pid="17" name="f7de2eed8b264402a01219482b3ea987">
    <vt:lpwstr/>
  </property>
  <property fmtid="{D5CDD505-2E9C-101B-9397-08002B2CF9AE}" pid="18" name="TaxCatchAll">
    <vt:lpwstr/>
  </property>
</Properties>
</file>