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3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47" i="1"/>
  <c r="D44"/>
  <c r="D47" s="1"/>
  <c r="C44"/>
  <c r="G43"/>
  <c r="F43"/>
  <c r="E43"/>
  <c r="G42"/>
  <c r="F42"/>
  <c r="E42"/>
  <c r="G41"/>
  <c r="F41"/>
  <c r="E41"/>
  <c r="E40"/>
  <c r="F40" s="1"/>
  <c r="G39"/>
  <c r="F39"/>
  <c r="E39"/>
  <c r="G38"/>
  <c r="F38"/>
  <c r="E38"/>
  <c r="F37"/>
  <c r="F44" s="1"/>
  <c r="E37"/>
  <c r="G37" s="1"/>
  <c r="G36"/>
  <c r="F36"/>
  <c r="E36"/>
  <c r="D34"/>
  <c r="C34"/>
  <c r="G33"/>
  <c r="F33"/>
  <c r="E33"/>
  <c r="E32"/>
  <c r="F32" s="1"/>
  <c r="G31"/>
  <c r="F31"/>
  <c r="E31"/>
  <c r="G30"/>
  <c r="F30"/>
  <c r="E30"/>
  <c r="F29"/>
  <c r="E29"/>
  <c r="G29" s="1"/>
  <c r="G28"/>
  <c r="F28"/>
  <c r="E28"/>
  <c r="G27"/>
  <c r="F27"/>
  <c r="E27"/>
  <c r="G26"/>
  <c r="F26"/>
  <c r="E26"/>
  <c r="G25"/>
  <c r="F25"/>
  <c r="E25"/>
  <c r="E24"/>
  <c r="F24" s="1"/>
  <c r="G23"/>
  <c r="F23"/>
  <c r="E23"/>
  <c r="G22"/>
  <c r="F22"/>
  <c r="E22"/>
  <c r="F21"/>
  <c r="E21"/>
  <c r="G21" s="1"/>
  <c r="G20"/>
  <c r="F20"/>
  <c r="E20"/>
  <c r="G19"/>
  <c r="F19"/>
  <c r="E19"/>
  <c r="G18"/>
  <c r="F18"/>
  <c r="E18"/>
  <c r="G17"/>
  <c r="F17"/>
  <c r="E17"/>
  <c r="E16"/>
  <c r="F16" s="1"/>
  <c r="G15"/>
  <c r="F15"/>
  <c r="E15"/>
  <c r="G14"/>
  <c r="F14"/>
  <c r="E14"/>
  <c r="F13"/>
  <c r="E13"/>
  <c r="G13" s="1"/>
  <c r="G12"/>
  <c r="F12"/>
  <c r="E12"/>
  <c r="G11"/>
  <c r="F11"/>
  <c r="E11"/>
  <c r="G10"/>
  <c r="F10"/>
  <c r="E10"/>
  <c r="G9"/>
  <c r="F9"/>
  <c r="E9"/>
  <c r="E8"/>
  <c r="E34" s="1"/>
  <c r="F35" s="1"/>
  <c r="G7"/>
  <c r="F7"/>
  <c r="E7"/>
  <c r="G6"/>
  <c r="F6"/>
  <c r="E6"/>
  <c r="F5"/>
  <c r="E5"/>
  <c r="G5" s="1"/>
  <c r="G4"/>
  <c r="F4"/>
  <c r="E4"/>
  <c r="G3"/>
  <c r="F3"/>
  <c r="E3"/>
  <c r="F34" l="1"/>
  <c r="E44"/>
  <c r="G8"/>
  <c r="G16"/>
  <c r="G24"/>
  <c r="G32"/>
  <c r="G34" s="1"/>
  <c r="G40"/>
  <c r="G45" s="1"/>
  <c r="F8"/>
  <c r="F46" l="1"/>
  <c r="E47"/>
  <c r="F48" s="1"/>
</calcChain>
</file>

<file path=xl/sharedStrings.xml><?xml version="1.0" encoding="utf-8"?>
<sst xmlns="http://schemas.openxmlformats.org/spreadsheetml/2006/main" count="104" uniqueCount="67">
  <si>
    <t>REVAL</t>
  </si>
  <si>
    <t xml:space="preserve">2012 REAL </t>
  </si>
  <si>
    <t>TOTAL 2012</t>
  </si>
  <si>
    <t xml:space="preserve"># OF </t>
  </si>
  <si>
    <t>% TOTAL</t>
  </si>
  <si>
    <t>% REVAL AREA</t>
  </si>
  <si>
    <t>COUNTY</t>
  </si>
  <si>
    <t>CYCLE</t>
  </si>
  <si>
    <t>RATIO</t>
  </si>
  <si>
    <t>PARCELS</t>
  </si>
  <si>
    <t>APPEALS</t>
  </si>
  <si>
    <t>PARCELS (a)</t>
  </si>
  <si>
    <t xml:space="preserve">ADAMS   </t>
  </si>
  <si>
    <t>Annual</t>
  </si>
  <si>
    <t>BENTON</t>
  </si>
  <si>
    <t>CHELAN</t>
  </si>
  <si>
    <t>CLALLAM</t>
  </si>
  <si>
    <t>CLARK</t>
  </si>
  <si>
    <t xml:space="preserve">COWLITZ </t>
  </si>
  <si>
    <t>FRANKLIN</t>
  </si>
  <si>
    <t>GARFIELD</t>
  </si>
  <si>
    <t>GRANT</t>
  </si>
  <si>
    <t xml:space="preserve">ISLAND </t>
  </si>
  <si>
    <t>KING</t>
  </si>
  <si>
    <t>KITSAP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</si>
  <si>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</si>
  <si>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</si>
  <si>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</si>
  <si>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</si>
  <si>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</si>
  <si>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</si>
  <si>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</si>
  <si>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</si>
  <si>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</si>
  <si>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</si>
  <si>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</si>
  <si>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</si>
  <si>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</si>
  <si>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</si>
  <si>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</si>
  <si>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WALLA WALLA</t>
  </si>
  <si>
    <t>WHATCOM</t>
  </si>
  <si>
    <t xml:space="preserve">WHITMAN </t>
  </si>
  <si>
    <t>YAKIMA</t>
  </si>
  <si>
    <t>TOTALS - ANNUAL</t>
  </si>
  <si>
    <t>WEIGHTED MEAN - ANNUAL COUNTIES</t>
  </si>
  <si>
    <t>ASOTIN</t>
  </si>
  <si>
    <t>4 Year</t>
  </si>
  <si>
    <t>COLUMBIA</t>
  </si>
  <si>
    <t>DOUGLAS</t>
  </si>
  <si>
    <t>2 Year</t>
  </si>
  <si>
    <t>FERRY</t>
  </si>
  <si>
    <t>GRAYS HARBOR</t>
  </si>
  <si>
    <t xml:space="preserve">JEFFERSON </t>
  </si>
  <si>
    <t xml:space="preserve">KITTITAS </t>
  </si>
  <si>
    <t>WAHKIAKUM</t>
  </si>
  <si>
    <t>TOTALS - CYCLICAL</t>
  </si>
  <si>
    <t>MEAN - CYCLICAL COUNTIES - BY AVG NUMBER OF PARCELS IN REVAL AREA</t>
  </si>
  <si>
    <t>WEIGHTED MEAN - CYCLICAL COUNTIES</t>
  </si>
  <si>
    <t>TOTALS - ALL COUNTIES</t>
  </si>
  <si>
    <t>WEIGHTED MEAN - ALL COUNTIES</t>
  </si>
  <si>
    <t>Note:</t>
  </si>
  <si>
    <t xml:space="preserve">   (a) Appeals as % of average number of parcels per reval area -- (Total County Appeals/(Total County Parcels/Cycle Years))</t>
  </si>
  <si>
    <t xml:space="preserve">      - Source of the appeal data is the 2013 County Statistics for Comparison Report. </t>
  </si>
  <si>
    <t xml:space="preserve">       -The appeal information was reported to DOR by county assessors and is representative as of March 2013.  </t>
  </si>
  <si>
    <t xml:space="preserve">         Comparisons between data reported by the assessor and data tracked by the appeal boards may vary due</t>
  </si>
  <si>
    <t xml:space="preserve">         to different processes used for tracking appeals.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</si>
</sst>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.0_);_(* \(#,##0.0\);_(* &quot;-&quot;??_);_(@_)"/>
    <numFmt numFmtId="166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" fillId="0" borderId="0"/>
    <xf numFmtId="164" fontId="2" fillId="0" borderId="0"/>
    <xf numFmtId="164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2" fillId="0" borderId="0"/>
    <xf numFmtId="164" fontId="2" fillId="0" borderId="0"/>
    <xf numFmtId="0" fontId="4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23">
    <xf numFmtId="0" fontId="0" fillId="0" borderId="0" xfId="0"/>
    <xf numFmtId="164" fontId="3" fillId="2" borderId="1" xfId="2" applyFont="1" applyFill="1" applyBorder="1" applyAlignment="1">
      <alignment horizontal="center"/>
    </xf>
    <xf numFmtId="164" fontId="3" fillId="2" borderId="2" xfId="2" applyFont="1" applyFill="1" applyBorder="1" applyAlignment="1">
      <alignment horizontal="center"/>
    </xf>
    <xf numFmtId="164" fontId="3" fillId="2" borderId="3" xfId="2" applyFont="1" applyFill="1" applyBorder="1" applyAlignment="1">
      <alignment horizontal="center"/>
    </xf>
    <xf numFmtId="164" fontId="3" fillId="0" borderId="0" xfId="2" applyFont="1" applyFill="1" applyBorder="1" applyAlignment="1">
      <alignment horizontal="center"/>
    </xf>
    <xf numFmtId="0" fontId="4" fillId="0" borderId="0" xfId="3"/>
    <xf numFmtId="164" fontId="4" fillId="0" borderId="0" xfId="2" applyFont="1"/>
    <xf numFmtId="164" fontId="3" fillId="2" borderId="4" xfId="2" applyFont="1" applyFill="1" applyBorder="1" applyAlignment="1">
      <alignment horizontal="center"/>
    </xf>
    <xf numFmtId="164" fontId="3" fillId="2" borderId="5" xfId="2" applyFont="1" applyFill="1" applyBorder="1" applyAlignment="1">
      <alignment horizontal="center"/>
    </xf>
    <xf numFmtId="164" fontId="3" fillId="2" borderId="6" xfId="2" applyFont="1" applyFill="1" applyBorder="1" applyAlignment="1">
      <alignment horizontal="center"/>
    </xf>
    <xf numFmtId="164" fontId="4" fillId="0" borderId="7" xfId="2" applyFont="1" applyBorder="1"/>
    <xf numFmtId="164" fontId="4" fillId="0" borderId="8" xfId="2" applyFont="1" applyBorder="1" applyAlignment="1">
      <alignment horizontal="center"/>
    </xf>
    <xf numFmtId="165" fontId="4" fillId="0" borderId="8" xfId="4" applyNumberFormat="1" applyFont="1" applyBorder="1" applyAlignment="1">
      <alignment horizontal="center"/>
    </xf>
    <xf numFmtId="166" fontId="4" fillId="0" borderId="8" xfId="1" applyNumberFormat="1" applyFont="1" applyBorder="1"/>
    <xf numFmtId="37" fontId="4" fillId="0" borderId="9" xfId="4" applyNumberFormat="1" applyFont="1" applyFill="1" applyBorder="1"/>
    <xf numFmtId="10" fontId="4" fillId="0" borderId="10" xfId="5" applyNumberFormat="1" applyFont="1" applyBorder="1"/>
    <xf numFmtId="164" fontId="4" fillId="0" borderId="10" xfId="2" applyFont="1" applyBorder="1" applyAlignment="1">
      <alignment horizontal="center"/>
    </xf>
    <xf numFmtId="165" fontId="4" fillId="0" borderId="10" xfId="4" applyNumberFormat="1" applyFont="1" applyBorder="1" applyAlignment="1">
      <alignment horizontal="center"/>
    </xf>
    <xf numFmtId="166" fontId="4" fillId="0" borderId="10" xfId="1" applyNumberFormat="1" applyFont="1" applyBorder="1"/>
    <xf numFmtId="166" fontId="4" fillId="0" borderId="9" xfId="4" applyNumberFormat="1" applyFont="1" applyFill="1" applyBorder="1"/>
    <xf numFmtId="164" fontId="4" fillId="0" borderId="11" xfId="2" applyFont="1" applyBorder="1"/>
    <xf numFmtId="164" fontId="4" fillId="0" borderId="12" xfId="2" applyFont="1" applyBorder="1" applyAlignment="1">
      <alignment horizontal="center"/>
    </xf>
    <xf numFmtId="165" fontId="4" fillId="0" borderId="12" xfId="4" applyNumberFormat="1" applyFont="1" applyBorder="1" applyAlignment="1">
      <alignment horizontal="center"/>
    </xf>
    <xf numFmtId="166" fontId="4" fillId="0" borderId="12" xfId="1" applyNumberFormat="1" applyFont="1" applyBorder="1"/>
    <xf numFmtId="166" fontId="4" fillId="0" borderId="13" xfId="4" applyNumberFormat="1" applyFont="1" applyFill="1" applyBorder="1" applyAlignment="1"/>
    <xf numFmtId="10" fontId="4" fillId="0" borderId="12" xfId="5" applyNumberFormat="1" applyFont="1" applyBorder="1" applyAlignment="1"/>
    <xf numFmtId="165" fontId="4" fillId="0" borderId="10" xfId="4" applyNumberFormat="1" applyFont="1" applyFill="1" applyBorder="1" applyAlignment="1">
      <alignment horizontal="center"/>
    </xf>
    <xf numFmtId="166" fontId="4" fillId="0" borderId="10" xfId="1" applyNumberFormat="1" applyFont="1" applyFill="1" applyBorder="1"/>
    <xf numFmtId="10" fontId="4" fillId="0" borderId="10" xfId="5" applyNumberFormat="1" applyFont="1" applyFill="1" applyBorder="1"/>
    <xf numFmtId="164" fontId="4" fillId="0" borderId="10" xfId="2" applyFont="1" applyBorder="1"/>
    <xf numFmtId="0" fontId="4" fillId="0" borderId="10" xfId="2" applyNumberFormat="1" applyFont="1" applyBorder="1" applyAlignment="1">
      <alignment horizontal="center"/>
    </xf>
    <xf numFmtId="164" fontId="4" fillId="0" borderId="10" xfId="2" applyFont="1" applyFill="1" applyBorder="1"/>
    <xf numFmtId="0" fontId="4" fillId="0" borderId="10" xfId="2" applyNumberFormat="1" applyFont="1" applyFill="1" applyBorder="1" applyAlignment="1">
      <alignment horizontal="center"/>
    </xf>
    <xf numFmtId="164" fontId="4" fillId="0" borderId="14" xfId="2" applyFont="1" applyFill="1" applyBorder="1"/>
    <xf numFmtId="164" fontId="4" fillId="0" borderId="10" xfId="2" applyFont="1" applyFill="1" applyBorder="1" applyAlignment="1">
      <alignment horizontal="center"/>
    </xf>
    <xf numFmtId="166" fontId="4" fillId="0" borderId="15" xfId="4" applyNumberFormat="1" applyFont="1" applyFill="1" applyBorder="1"/>
    <xf numFmtId="166" fontId="4" fillId="0" borderId="14" xfId="4" applyNumberFormat="1" applyFont="1" applyFill="1" applyBorder="1"/>
    <xf numFmtId="164" fontId="4" fillId="0" borderId="16" xfId="2" applyFont="1" applyBorder="1"/>
    <xf numFmtId="164" fontId="4" fillId="0" borderId="17" xfId="2" applyFont="1" applyBorder="1" applyAlignment="1">
      <alignment horizontal="center"/>
    </xf>
    <xf numFmtId="165" fontId="4" fillId="0" borderId="18" xfId="4" applyNumberFormat="1" applyFont="1" applyBorder="1" applyAlignment="1">
      <alignment horizontal="center"/>
    </xf>
    <xf numFmtId="166" fontId="4" fillId="0" borderId="18" xfId="1" applyNumberFormat="1" applyFont="1" applyBorder="1"/>
    <xf numFmtId="166" fontId="4" fillId="0" borderId="19" xfId="4" applyNumberFormat="1" applyFont="1" applyFill="1" applyBorder="1"/>
    <xf numFmtId="10" fontId="4" fillId="0" borderId="18" xfId="5" applyNumberFormat="1" applyFont="1" applyBorder="1"/>
    <xf numFmtId="164" fontId="4" fillId="0" borderId="14" xfId="2" applyFont="1" applyBorder="1"/>
    <xf numFmtId="164" fontId="4" fillId="0" borderId="20" xfId="2" applyFont="1" applyBorder="1"/>
    <xf numFmtId="165" fontId="4" fillId="0" borderId="17" xfId="4" applyNumberFormat="1" applyFont="1" applyBorder="1" applyAlignment="1">
      <alignment horizontal="center"/>
    </xf>
    <xf numFmtId="166" fontId="4" fillId="0" borderId="17" xfId="1" applyNumberFormat="1" applyFont="1" applyBorder="1"/>
    <xf numFmtId="37" fontId="4" fillId="0" borderId="21" xfId="4" applyNumberFormat="1" applyFont="1" applyFill="1" applyBorder="1"/>
    <xf numFmtId="10" fontId="4" fillId="0" borderId="12" xfId="5" applyNumberFormat="1" applyFont="1" applyBorder="1"/>
    <xf numFmtId="10" fontId="4" fillId="0" borderId="17" xfId="5" applyNumberFormat="1" applyFont="1" applyBorder="1"/>
    <xf numFmtId="164" fontId="4" fillId="0" borderId="22" xfId="2" applyFont="1" applyBorder="1"/>
    <xf numFmtId="164" fontId="4" fillId="0" borderId="23" xfId="2" applyFont="1" applyBorder="1" applyAlignment="1">
      <alignment horizontal="center"/>
    </xf>
    <xf numFmtId="165" fontId="4" fillId="0" borderId="23" xfId="4" applyNumberFormat="1" applyFont="1" applyBorder="1" applyAlignment="1">
      <alignment horizontal="center"/>
    </xf>
    <xf numFmtId="166" fontId="4" fillId="0" borderId="23" xfId="1" applyNumberFormat="1" applyFont="1" applyBorder="1"/>
    <xf numFmtId="37" fontId="4" fillId="0" borderId="22" xfId="4" applyNumberFormat="1" applyFont="1" applyFill="1" applyBorder="1"/>
    <xf numFmtId="10" fontId="4" fillId="0" borderId="24" xfId="5" applyNumberFormat="1" applyFont="1" applyBorder="1"/>
    <xf numFmtId="164" fontId="5" fillId="2" borderId="25" xfId="2" applyFont="1" applyFill="1" applyBorder="1"/>
    <xf numFmtId="164" fontId="5" fillId="2" borderId="26" xfId="2" applyFont="1" applyFill="1" applyBorder="1" applyAlignment="1">
      <alignment horizontal="center"/>
    </xf>
    <xf numFmtId="165" fontId="5" fillId="2" borderId="26" xfId="4" applyNumberFormat="1" applyFont="1" applyFill="1" applyBorder="1" applyAlignment="1">
      <alignment horizontal="center"/>
    </xf>
    <xf numFmtId="166" fontId="5" fillId="2" borderId="26" xfId="4" applyNumberFormat="1" applyFont="1" applyFill="1" applyBorder="1"/>
    <xf numFmtId="10" fontId="5" fillId="2" borderId="26" xfId="4" applyNumberFormat="1" applyFont="1" applyFill="1" applyBorder="1"/>
    <xf numFmtId="10" fontId="5" fillId="2" borderId="27" xfId="5" applyNumberFormat="1" applyFont="1" applyFill="1" applyBorder="1"/>
    <xf numFmtId="164" fontId="5" fillId="2" borderId="4" xfId="2" applyFont="1" applyFill="1" applyBorder="1"/>
    <xf numFmtId="164" fontId="5" fillId="2" borderId="6" xfId="2" applyFont="1" applyFill="1" applyBorder="1" applyAlignment="1">
      <alignment horizontal="center"/>
    </xf>
    <xf numFmtId="165" fontId="5" fillId="2" borderId="6" xfId="4" applyNumberFormat="1" applyFont="1" applyFill="1" applyBorder="1" applyAlignment="1">
      <alignment horizontal="center"/>
    </xf>
    <xf numFmtId="166" fontId="5" fillId="2" borderId="6" xfId="4" applyNumberFormat="1" applyFont="1" applyFill="1" applyBorder="1"/>
    <xf numFmtId="10" fontId="5" fillId="2" borderId="6" xfId="2" applyNumberFormat="1" applyFont="1" applyFill="1" applyBorder="1"/>
    <xf numFmtId="10" fontId="5" fillId="2" borderId="6" xfId="2" applyNumberFormat="1" applyFont="1" applyFill="1" applyBorder="1" applyAlignment="1">
      <alignment horizontal="right"/>
    </xf>
    <xf numFmtId="10" fontId="5" fillId="2" borderId="28" xfId="5" applyNumberFormat="1" applyFont="1" applyFill="1" applyBorder="1"/>
    <xf numFmtId="164" fontId="4" fillId="0" borderId="8" xfId="2" applyFont="1" applyFill="1" applyBorder="1"/>
    <xf numFmtId="0" fontId="4" fillId="0" borderId="8" xfId="3" applyNumberFormat="1" applyFont="1" applyFill="1" applyBorder="1" applyAlignment="1">
      <alignment horizontal="center"/>
    </xf>
    <xf numFmtId="165" fontId="4" fillId="0" borderId="8" xfId="4" applyNumberFormat="1" applyFont="1" applyFill="1" applyBorder="1" applyAlignment="1">
      <alignment horizontal="center"/>
    </xf>
    <xf numFmtId="166" fontId="4" fillId="0" borderId="8" xfId="1" applyNumberFormat="1" applyFont="1" applyFill="1" applyBorder="1"/>
    <xf numFmtId="37" fontId="4" fillId="0" borderId="29" xfId="4" applyNumberFormat="1" applyFont="1" applyFill="1" applyBorder="1"/>
    <xf numFmtId="10" fontId="4" fillId="0" borderId="8" xfId="4" applyNumberFormat="1" applyFont="1" applyFill="1" applyBorder="1"/>
    <xf numFmtId="10" fontId="4" fillId="0" borderId="8" xfId="5" applyNumberFormat="1" applyFont="1" applyFill="1" applyBorder="1"/>
    <xf numFmtId="164" fontId="4" fillId="0" borderId="18" xfId="2" applyFont="1" applyFill="1" applyBorder="1"/>
    <xf numFmtId="0" fontId="4" fillId="0" borderId="10" xfId="3" applyNumberFormat="1" applyFont="1" applyFill="1" applyBorder="1" applyAlignment="1">
      <alignment horizontal="center"/>
    </xf>
    <xf numFmtId="165" fontId="4" fillId="0" borderId="18" xfId="4" applyNumberFormat="1" applyFont="1" applyFill="1" applyBorder="1" applyAlignment="1">
      <alignment horizontal="center"/>
    </xf>
    <xf numFmtId="166" fontId="4" fillId="0" borderId="18" xfId="1" applyNumberFormat="1" applyFont="1" applyFill="1" applyBorder="1"/>
    <xf numFmtId="37" fontId="4" fillId="0" borderId="30" xfId="4" applyNumberFormat="1" applyFont="1" applyFill="1" applyBorder="1"/>
    <xf numFmtId="10" fontId="4" fillId="0" borderId="10" xfId="4" applyNumberFormat="1" applyFont="1" applyFill="1" applyBorder="1"/>
    <xf numFmtId="164" fontId="4" fillId="0" borderId="12" xfId="2" applyFont="1" applyFill="1" applyBorder="1"/>
    <xf numFmtId="165" fontId="4" fillId="0" borderId="12" xfId="4" applyNumberFormat="1" applyFont="1" applyFill="1" applyBorder="1" applyAlignment="1">
      <alignment horizontal="center"/>
    </xf>
    <xf numFmtId="166" fontId="4" fillId="0" borderId="12" xfId="1" applyNumberFormat="1" applyFont="1" applyFill="1" applyBorder="1"/>
    <xf numFmtId="166" fontId="4" fillId="0" borderId="13" xfId="4" applyNumberFormat="1" applyFont="1" applyFill="1" applyBorder="1"/>
    <xf numFmtId="164" fontId="4" fillId="2" borderId="26" xfId="2" applyFont="1" applyFill="1" applyBorder="1" applyAlignment="1">
      <alignment horizontal="center"/>
    </xf>
    <xf numFmtId="164" fontId="5" fillId="2" borderId="31" xfId="2" applyFont="1" applyFill="1" applyBorder="1"/>
    <xf numFmtId="164" fontId="4" fillId="2" borderId="32" xfId="2" applyFont="1" applyFill="1" applyBorder="1" applyAlignment="1">
      <alignment horizontal="center"/>
    </xf>
    <xf numFmtId="165" fontId="5" fillId="2" borderId="32" xfId="4" applyNumberFormat="1" applyFont="1" applyFill="1" applyBorder="1" applyAlignment="1">
      <alignment horizontal="center"/>
    </xf>
    <xf numFmtId="166" fontId="5" fillId="2" borderId="32" xfId="4" applyNumberFormat="1" applyFont="1" applyFill="1" applyBorder="1"/>
    <xf numFmtId="164" fontId="4" fillId="2" borderId="6" xfId="2" applyFont="1" applyFill="1" applyBorder="1" applyAlignment="1">
      <alignment horizontal="center"/>
    </xf>
    <xf numFmtId="10" fontId="5" fillId="2" borderId="6" xfId="4" applyNumberFormat="1" applyFont="1" applyFill="1" applyBorder="1"/>
    <xf numFmtId="10" fontId="5" fillId="2" borderId="6" xfId="4" applyNumberFormat="1" applyFont="1" applyFill="1" applyBorder="1" applyAlignment="1">
      <alignment horizontal="right"/>
    </xf>
    <xf numFmtId="10" fontId="5" fillId="2" borderId="5" xfId="4" applyNumberFormat="1" applyFont="1" applyFill="1" applyBorder="1" applyAlignment="1">
      <alignment horizontal="left"/>
    </xf>
    <xf numFmtId="164" fontId="5" fillId="2" borderId="26" xfId="2" applyFont="1" applyFill="1" applyBorder="1"/>
    <xf numFmtId="166" fontId="5" fillId="2" borderId="26" xfId="4" applyNumberFormat="1" applyFont="1" applyFill="1" applyBorder="1" applyAlignment="1">
      <alignment horizontal="right"/>
    </xf>
    <xf numFmtId="164" fontId="5" fillId="2" borderId="6" xfId="2" applyFont="1" applyFill="1" applyBorder="1"/>
    <xf numFmtId="10" fontId="5" fillId="2" borderId="33" xfId="4" applyNumberFormat="1" applyFont="1" applyFill="1" applyBorder="1" applyAlignment="1">
      <alignment horizontal="right"/>
    </xf>
    <xf numFmtId="10" fontId="5" fillId="2" borderId="5" xfId="5" applyNumberFormat="1" applyFont="1" applyFill="1" applyBorder="1"/>
    <xf numFmtId="164" fontId="6" fillId="0" borderId="0" xfId="2" applyFont="1" applyFill="1"/>
    <xf numFmtId="0" fontId="4" fillId="0" borderId="0" xfId="3" applyFill="1" applyBorder="1"/>
    <xf numFmtId="164" fontId="4" fillId="0" borderId="0" xfId="2" applyFont="1" applyFill="1" applyAlignment="1">
      <alignment horizontal="center"/>
    </xf>
    <xf numFmtId="164" fontId="4" fillId="0" borderId="0" xfId="2" applyFont="1" applyFill="1"/>
    <xf numFmtId="164" fontId="6" fillId="0" borderId="0" xfId="2" applyFont="1" applyFill="1" applyBorder="1"/>
    <xf numFmtId="164" fontId="7" fillId="0" borderId="0" xfId="2" applyFont="1" applyFill="1"/>
    <xf numFmtId="164" fontId="7" fillId="0" borderId="0" xfId="2" applyFont="1" applyFill="1" applyAlignment="1">
      <alignment horizontal="center"/>
    </xf>
    <xf numFmtId="164" fontId="7" fillId="0" borderId="0" xfId="2" applyFont="1"/>
    <xf numFmtId="0" fontId="7" fillId="0" borderId="0" xfId="3" applyFont="1"/>
    <xf numFmtId="0" fontId="7" fillId="0" borderId="0" xfId="3" applyFont="1" applyFill="1"/>
    <xf numFmtId="0" fontId="7" fillId="0" borderId="0" xfId="3" applyFont="1" applyFill="1" applyAlignment="1">
      <alignment horizontal="center"/>
    </xf>
    <xf numFmtId="0" fontId="6" fillId="0" borderId="0" xfId="3" applyFont="1" applyFill="1" applyBorder="1"/>
    <xf numFmtId="0" fontId="8" fillId="0" borderId="0" xfId="3" quotePrefix="1" applyFont="1" applyFill="1" applyBorder="1" applyAlignment="1">
      <alignment horizontal="center"/>
    </xf>
    <xf numFmtId="0" fontId="8" fillId="0" borderId="0" xfId="3" applyFont="1" applyFill="1" applyBorder="1"/>
    <xf numFmtId="164" fontId="2" fillId="0" borderId="0" xfId="6" applyFill="1"/>
    <xf numFmtId="0" fontId="4" fillId="0" borderId="0" xfId="3" applyFill="1"/>
    <xf numFmtId="164" fontId="8" fillId="0" borderId="0" xfId="7" applyFont="1" applyFill="1" applyAlignment="1">
      <alignment horizontal="center"/>
    </xf>
    <xf numFmtId="164" fontId="8" fillId="0" borderId="0" xfId="7" applyFont="1" applyFill="1"/>
    <xf numFmtId="164" fontId="6" fillId="0" borderId="0" xfId="8" applyFont="1" applyFill="1" applyBorder="1"/>
    <xf numFmtId="0" fontId="6" fillId="0" borderId="0" xfId="3" applyFont="1"/>
    <xf numFmtId="0" fontId="4" fillId="0" borderId="0" xfId="3" applyAlignment="1">
      <alignment horizontal="center"/>
    </xf>
    <xf numFmtId="164" fontId="4" fillId="0" borderId="0" xfId="2" applyFont="1" applyAlignment="1">
      <alignment horizontal="center"/>
    </xf>
    <xf numFmtId="164" fontId="4" fillId="0" borderId="0" xfId="2" applyFont="1" applyBorder="1"/>
  </cellXfs>
  <cellStyles count="21">
    <cellStyle name="Comma" xfId="1" builtinId="3"/>
    <cellStyle name="Comma 2" xfId="4"/>
    <cellStyle name="Comma 2 2" xfId="9"/>
    <cellStyle name="Comma 3" xfId="10"/>
    <cellStyle name="Currency 2" xfId="11"/>
    <cellStyle name="Normal" xfId="0" builtinId="0"/>
    <cellStyle name="Normal 2" xfId="3"/>
    <cellStyle name="Normal 2 2" xfId="12"/>
    <cellStyle name="Normal 3" xfId="13"/>
    <cellStyle name="Normal 4" xfId="14"/>
    <cellStyle name="Normal 5" xfId="15"/>
    <cellStyle name="Normal 6" xfId="16"/>
    <cellStyle name="Normal 7" xfId="17"/>
    <cellStyle name="Normal 8" xfId="18"/>
    <cellStyle name="Normal_22" xfId="7"/>
    <cellStyle name="Normal_26" xfId="8"/>
    <cellStyle name="Normal_27" xfId="6"/>
    <cellStyle name="Normal_31" xfId="2"/>
    <cellStyle name="Percent 2" xfId="5"/>
    <cellStyle name="Percent 2 2" xfId="19"/>
    <cellStyle name="Percent 3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D4">
            <v>6</v>
          </cell>
        </row>
        <row r="5">
          <cell r="D5">
            <v>10</v>
          </cell>
        </row>
        <row r="6">
          <cell r="D6">
            <v>277</v>
          </cell>
        </row>
        <row r="7">
          <cell r="D7">
            <v>60</v>
          </cell>
        </row>
        <row r="8">
          <cell r="D8">
            <v>234</v>
          </cell>
        </row>
        <row r="9">
          <cell r="D9">
            <v>629</v>
          </cell>
        </row>
        <row r="10">
          <cell r="D10">
            <v>0</v>
          </cell>
        </row>
        <row r="11">
          <cell r="D11">
            <v>114</v>
          </cell>
        </row>
        <row r="12">
          <cell r="D12">
            <v>53</v>
          </cell>
        </row>
        <row r="13">
          <cell r="D13">
            <v>18</v>
          </cell>
        </row>
        <row r="14">
          <cell r="D14">
            <v>10</v>
          </cell>
        </row>
        <row r="15">
          <cell r="D15">
            <v>4</v>
          </cell>
        </row>
        <row r="16">
          <cell r="D16">
            <v>305</v>
          </cell>
        </row>
        <row r="17">
          <cell r="D17">
            <v>83</v>
          </cell>
        </row>
        <row r="18">
          <cell r="D18">
            <v>315</v>
          </cell>
        </row>
        <row r="19">
          <cell r="D19">
            <v>74</v>
          </cell>
        </row>
        <row r="20">
          <cell r="D20">
            <v>5038</v>
          </cell>
        </row>
        <row r="21">
          <cell r="D21">
            <v>483</v>
          </cell>
        </row>
        <row r="22">
          <cell r="D22">
            <v>515</v>
          </cell>
        </row>
        <row r="23">
          <cell r="D23">
            <v>663</v>
          </cell>
        </row>
        <row r="24">
          <cell r="D24">
            <v>158</v>
          </cell>
        </row>
        <row r="25">
          <cell r="D25">
            <v>1</v>
          </cell>
        </row>
        <row r="26">
          <cell r="D26">
            <v>265</v>
          </cell>
        </row>
        <row r="27">
          <cell r="D27">
            <v>134</v>
          </cell>
        </row>
        <row r="28">
          <cell r="D28">
            <v>133</v>
          </cell>
        </row>
        <row r="29">
          <cell r="D29">
            <v>24</v>
          </cell>
        </row>
        <row r="30">
          <cell r="D30">
            <v>1863</v>
          </cell>
        </row>
        <row r="31">
          <cell r="D31">
            <v>100</v>
          </cell>
        </row>
        <row r="32">
          <cell r="D32">
            <v>460</v>
          </cell>
        </row>
        <row r="33">
          <cell r="D33">
            <v>13</v>
          </cell>
        </row>
        <row r="34">
          <cell r="D34">
            <v>925</v>
          </cell>
        </row>
        <row r="35">
          <cell r="D35">
            <v>1347</v>
          </cell>
        </row>
        <row r="36">
          <cell r="D36">
            <v>164</v>
          </cell>
        </row>
        <row r="37">
          <cell r="D37">
            <v>1103</v>
          </cell>
        </row>
        <row r="38">
          <cell r="D38">
            <v>20</v>
          </cell>
        </row>
        <row r="39">
          <cell r="D39">
            <v>26</v>
          </cell>
        </row>
        <row r="40">
          <cell r="D40">
            <v>532</v>
          </cell>
        </row>
        <row r="41">
          <cell r="D41">
            <v>3</v>
          </cell>
        </row>
        <row r="42">
          <cell r="D42">
            <v>193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BA166"/>
  <sheetViews>
    <sheetView tabSelected="1" showWhiteSpace="0" zoomScaleNormal="100" workbookViewId="0">
      <selection activeCell="H3" sqref="H3"/>
    </sheetView>
  </sheetViews>
  <sheetFormatPr defaultRowHeight="12.75"/>
  <cols>
    <col min="1" max="2" width="17.7109375" style="6" customWidth="1"/>
    <col min="3" max="3" width="10.85546875" style="121" customWidth="1"/>
    <col min="4" max="4" width="12.7109375" style="6" customWidth="1"/>
    <col min="5" max="6" width="10.7109375" style="6" customWidth="1"/>
    <col min="7" max="7" width="16.28515625" style="6" customWidth="1"/>
    <col min="8" max="8" width="15.42578125" style="6" customWidth="1"/>
    <col min="9" max="9" width="13.42578125" style="6" customWidth="1"/>
    <col min="10" max="10" width="12.5703125" style="6" customWidth="1"/>
    <col min="11" max="11" width="13.140625" style="6" customWidth="1"/>
    <col min="12" max="12" width="12.5703125" style="6" customWidth="1"/>
    <col min="13" max="13" width="12.28515625" style="6" customWidth="1"/>
    <col min="14" max="256" width="9.140625" style="6"/>
    <col min="257" max="258" width="17.7109375" style="6" customWidth="1"/>
    <col min="259" max="259" width="10.85546875" style="6" customWidth="1"/>
    <col min="260" max="260" width="12.7109375" style="6" customWidth="1"/>
    <col min="261" max="262" width="10.7109375" style="6" customWidth="1"/>
    <col min="263" max="263" width="16.28515625" style="6" customWidth="1"/>
    <col min="264" max="264" width="15.42578125" style="6" customWidth="1"/>
    <col min="265" max="265" width="13.42578125" style="6" customWidth="1"/>
    <col min="266" max="266" width="12.5703125" style="6" customWidth="1"/>
    <col min="267" max="267" width="13.140625" style="6" customWidth="1"/>
    <col min="268" max="268" width="12.5703125" style="6" customWidth="1"/>
    <col min="269" max="269" width="12.28515625" style="6" customWidth="1"/>
    <col min="270" max="512" width="9.140625" style="6"/>
    <col min="513" max="514" width="17.7109375" style="6" customWidth="1"/>
    <col min="515" max="515" width="10.85546875" style="6" customWidth="1"/>
    <col min="516" max="516" width="12.7109375" style="6" customWidth="1"/>
    <col min="517" max="518" width="10.7109375" style="6" customWidth="1"/>
    <col min="519" max="519" width="16.28515625" style="6" customWidth="1"/>
    <col min="520" max="520" width="15.42578125" style="6" customWidth="1"/>
    <col min="521" max="521" width="13.42578125" style="6" customWidth="1"/>
    <col min="522" max="522" width="12.5703125" style="6" customWidth="1"/>
    <col min="523" max="523" width="13.140625" style="6" customWidth="1"/>
    <col min="524" max="524" width="12.5703125" style="6" customWidth="1"/>
    <col min="525" max="525" width="12.28515625" style="6" customWidth="1"/>
    <col min="526" max="768" width="9.140625" style="6"/>
    <col min="769" max="770" width="17.7109375" style="6" customWidth="1"/>
    <col min="771" max="771" width="10.85546875" style="6" customWidth="1"/>
    <col min="772" max="772" width="12.7109375" style="6" customWidth="1"/>
    <col min="773" max="774" width="10.7109375" style="6" customWidth="1"/>
    <col min="775" max="775" width="16.28515625" style="6" customWidth="1"/>
    <col min="776" max="776" width="15.42578125" style="6" customWidth="1"/>
    <col min="777" max="777" width="13.42578125" style="6" customWidth="1"/>
    <col min="778" max="778" width="12.5703125" style="6" customWidth="1"/>
    <col min="779" max="779" width="13.140625" style="6" customWidth="1"/>
    <col min="780" max="780" width="12.5703125" style="6" customWidth="1"/>
    <col min="781" max="781" width="12.28515625" style="6" customWidth="1"/>
    <col min="782" max="1024" width="9.140625" style="6"/>
    <col min="1025" max="1026" width="17.7109375" style="6" customWidth="1"/>
    <col min="1027" max="1027" width="10.85546875" style="6" customWidth="1"/>
    <col min="1028" max="1028" width="12.7109375" style="6" customWidth="1"/>
    <col min="1029" max="1030" width="10.7109375" style="6" customWidth="1"/>
    <col min="1031" max="1031" width="16.28515625" style="6" customWidth="1"/>
    <col min="1032" max="1032" width="15.42578125" style="6" customWidth="1"/>
    <col min="1033" max="1033" width="13.42578125" style="6" customWidth="1"/>
    <col min="1034" max="1034" width="12.5703125" style="6" customWidth="1"/>
    <col min="1035" max="1035" width="13.140625" style="6" customWidth="1"/>
    <col min="1036" max="1036" width="12.5703125" style="6" customWidth="1"/>
    <col min="1037" max="1037" width="12.28515625" style="6" customWidth="1"/>
    <col min="1038" max="1280" width="9.140625" style="6"/>
    <col min="1281" max="1282" width="17.7109375" style="6" customWidth="1"/>
    <col min="1283" max="1283" width="10.85546875" style="6" customWidth="1"/>
    <col min="1284" max="1284" width="12.7109375" style="6" customWidth="1"/>
    <col min="1285" max="1286" width="10.7109375" style="6" customWidth="1"/>
    <col min="1287" max="1287" width="16.28515625" style="6" customWidth="1"/>
    <col min="1288" max="1288" width="15.42578125" style="6" customWidth="1"/>
    <col min="1289" max="1289" width="13.42578125" style="6" customWidth="1"/>
    <col min="1290" max="1290" width="12.5703125" style="6" customWidth="1"/>
    <col min="1291" max="1291" width="13.140625" style="6" customWidth="1"/>
    <col min="1292" max="1292" width="12.5703125" style="6" customWidth="1"/>
    <col min="1293" max="1293" width="12.28515625" style="6" customWidth="1"/>
    <col min="1294" max="1536" width="9.140625" style="6"/>
    <col min="1537" max="1538" width="17.7109375" style="6" customWidth="1"/>
    <col min="1539" max="1539" width="10.85546875" style="6" customWidth="1"/>
    <col min="1540" max="1540" width="12.7109375" style="6" customWidth="1"/>
    <col min="1541" max="1542" width="10.7109375" style="6" customWidth="1"/>
    <col min="1543" max="1543" width="16.28515625" style="6" customWidth="1"/>
    <col min="1544" max="1544" width="15.42578125" style="6" customWidth="1"/>
    <col min="1545" max="1545" width="13.42578125" style="6" customWidth="1"/>
    <col min="1546" max="1546" width="12.5703125" style="6" customWidth="1"/>
    <col min="1547" max="1547" width="13.140625" style="6" customWidth="1"/>
    <col min="1548" max="1548" width="12.5703125" style="6" customWidth="1"/>
    <col min="1549" max="1549" width="12.28515625" style="6" customWidth="1"/>
    <col min="1550" max="1792" width="9.140625" style="6"/>
    <col min="1793" max="1794" width="17.7109375" style="6" customWidth="1"/>
    <col min="1795" max="1795" width="10.85546875" style="6" customWidth="1"/>
    <col min="1796" max="1796" width="12.7109375" style="6" customWidth="1"/>
    <col min="1797" max="1798" width="10.7109375" style="6" customWidth="1"/>
    <col min="1799" max="1799" width="16.28515625" style="6" customWidth="1"/>
    <col min="1800" max="1800" width="15.42578125" style="6" customWidth="1"/>
    <col min="1801" max="1801" width="13.42578125" style="6" customWidth="1"/>
    <col min="1802" max="1802" width="12.5703125" style="6" customWidth="1"/>
    <col min="1803" max="1803" width="13.140625" style="6" customWidth="1"/>
    <col min="1804" max="1804" width="12.5703125" style="6" customWidth="1"/>
    <col min="1805" max="1805" width="12.28515625" style="6" customWidth="1"/>
    <col min="1806" max="2048" width="9.140625" style="6"/>
    <col min="2049" max="2050" width="17.7109375" style="6" customWidth="1"/>
    <col min="2051" max="2051" width="10.85546875" style="6" customWidth="1"/>
    <col min="2052" max="2052" width="12.7109375" style="6" customWidth="1"/>
    <col min="2053" max="2054" width="10.7109375" style="6" customWidth="1"/>
    <col min="2055" max="2055" width="16.28515625" style="6" customWidth="1"/>
    <col min="2056" max="2056" width="15.42578125" style="6" customWidth="1"/>
    <col min="2057" max="2057" width="13.42578125" style="6" customWidth="1"/>
    <col min="2058" max="2058" width="12.5703125" style="6" customWidth="1"/>
    <col min="2059" max="2059" width="13.140625" style="6" customWidth="1"/>
    <col min="2060" max="2060" width="12.5703125" style="6" customWidth="1"/>
    <col min="2061" max="2061" width="12.28515625" style="6" customWidth="1"/>
    <col min="2062" max="2304" width="9.140625" style="6"/>
    <col min="2305" max="2306" width="17.7109375" style="6" customWidth="1"/>
    <col min="2307" max="2307" width="10.85546875" style="6" customWidth="1"/>
    <col min="2308" max="2308" width="12.7109375" style="6" customWidth="1"/>
    <col min="2309" max="2310" width="10.7109375" style="6" customWidth="1"/>
    <col min="2311" max="2311" width="16.28515625" style="6" customWidth="1"/>
    <col min="2312" max="2312" width="15.42578125" style="6" customWidth="1"/>
    <col min="2313" max="2313" width="13.42578125" style="6" customWidth="1"/>
    <col min="2314" max="2314" width="12.5703125" style="6" customWidth="1"/>
    <col min="2315" max="2315" width="13.140625" style="6" customWidth="1"/>
    <col min="2316" max="2316" width="12.5703125" style="6" customWidth="1"/>
    <col min="2317" max="2317" width="12.28515625" style="6" customWidth="1"/>
    <col min="2318" max="2560" width="9.140625" style="6"/>
    <col min="2561" max="2562" width="17.7109375" style="6" customWidth="1"/>
    <col min="2563" max="2563" width="10.85546875" style="6" customWidth="1"/>
    <col min="2564" max="2564" width="12.7109375" style="6" customWidth="1"/>
    <col min="2565" max="2566" width="10.7109375" style="6" customWidth="1"/>
    <col min="2567" max="2567" width="16.28515625" style="6" customWidth="1"/>
    <col min="2568" max="2568" width="15.42578125" style="6" customWidth="1"/>
    <col min="2569" max="2569" width="13.42578125" style="6" customWidth="1"/>
    <col min="2570" max="2570" width="12.5703125" style="6" customWidth="1"/>
    <col min="2571" max="2571" width="13.140625" style="6" customWidth="1"/>
    <col min="2572" max="2572" width="12.5703125" style="6" customWidth="1"/>
    <col min="2573" max="2573" width="12.28515625" style="6" customWidth="1"/>
    <col min="2574" max="2816" width="9.140625" style="6"/>
    <col min="2817" max="2818" width="17.7109375" style="6" customWidth="1"/>
    <col min="2819" max="2819" width="10.85546875" style="6" customWidth="1"/>
    <col min="2820" max="2820" width="12.7109375" style="6" customWidth="1"/>
    <col min="2821" max="2822" width="10.7109375" style="6" customWidth="1"/>
    <col min="2823" max="2823" width="16.28515625" style="6" customWidth="1"/>
    <col min="2824" max="2824" width="15.42578125" style="6" customWidth="1"/>
    <col min="2825" max="2825" width="13.42578125" style="6" customWidth="1"/>
    <col min="2826" max="2826" width="12.5703125" style="6" customWidth="1"/>
    <col min="2827" max="2827" width="13.140625" style="6" customWidth="1"/>
    <col min="2828" max="2828" width="12.5703125" style="6" customWidth="1"/>
    <col min="2829" max="2829" width="12.28515625" style="6" customWidth="1"/>
    <col min="2830" max="3072" width="9.140625" style="6"/>
    <col min="3073" max="3074" width="17.7109375" style="6" customWidth="1"/>
    <col min="3075" max="3075" width="10.85546875" style="6" customWidth="1"/>
    <col min="3076" max="3076" width="12.7109375" style="6" customWidth="1"/>
    <col min="3077" max="3078" width="10.7109375" style="6" customWidth="1"/>
    <col min="3079" max="3079" width="16.28515625" style="6" customWidth="1"/>
    <col min="3080" max="3080" width="15.42578125" style="6" customWidth="1"/>
    <col min="3081" max="3081" width="13.42578125" style="6" customWidth="1"/>
    <col min="3082" max="3082" width="12.5703125" style="6" customWidth="1"/>
    <col min="3083" max="3083" width="13.140625" style="6" customWidth="1"/>
    <col min="3084" max="3084" width="12.5703125" style="6" customWidth="1"/>
    <col min="3085" max="3085" width="12.28515625" style="6" customWidth="1"/>
    <col min="3086" max="3328" width="9.140625" style="6"/>
    <col min="3329" max="3330" width="17.7109375" style="6" customWidth="1"/>
    <col min="3331" max="3331" width="10.85546875" style="6" customWidth="1"/>
    <col min="3332" max="3332" width="12.7109375" style="6" customWidth="1"/>
    <col min="3333" max="3334" width="10.7109375" style="6" customWidth="1"/>
    <col min="3335" max="3335" width="16.28515625" style="6" customWidth="1"/>
    <col min="3336" max="3336" width="15.42578125" style="6" customWidth="1"/>
    <col min="3337" max="3337" width="13.42578125" style="6" customWidth="1"/>
    <col min="3338" max="3338" width="12.5703125" style="6" customWidth="1"/>
    <col min="3339" max="3339" width="13.140625" style="6" customWidth="1"/>
    <col min="3340" max="3340" width="12.5703125" style="6" customWidth="1"/>
    <col min="3341" max="3341" width="12.28515625" style="6" customWidth="1"/>
    <col min="3342" max="3584" width="9.140625" style="6"/>
    <col min="3585" max="3586" width="17.7109375" style="6" customWidth="1"/>
    <col min="3587" max="3587" width="10.85546875" style="6" customWidth="1"/>
    <col min="3588" max="3588" width="12.7109375" style="6" customWidth="1"/>
    <col min="3589" max="3590" width="10.7109375" style="6" customWidth="1"/>
    <col min="3591" max="3591" width="16.28515625" style="6" customWidth="1"/>
    <col min="3592" max="3592" width="15.42578125" style="6" customWidth="1"/>
    <col min="3593" max="3593" width="13.42578125" style="6" customWidth="1"/>
    <col min="3594" max="3594" width="12.5703125" style="6" customWidth="1"/>
    <col min="3595" max="3595" width="13.140625" style="6" customWidth="1"/>
    <col min="3596" max="3596" width="12.5703125" style="6" customWidth="1"/>
    <col min="3597" max="3597" width="12.28515625" style="6" customWidth="1"/>
    <col min="3598" max="3840" width="9.140625" style="6"/>
    <col min="3841" max="3842" width="17.7109375" style="6" customWidth="1"/>
    <col min="3843" max="3843" width="10.85546875" style="6" customWidth="1"/>
    <col min="3844" max="3844" width="12.7109375" style="6" customWidth="1"/>
    <col min="3845" max="3846" width="10.7109375" style="6" customWidth="1"/>
    <col min="3847" max="3847" width="16.28515625" style="6" customWidth="1"/>
    <col min="3848" max="3848" width="15.42578125" style="6" customWidth="1"/>
    <col min="3849" max="3849" width="13.42578125" style="6" customWidth="1"/>
    <col min="3850" max="3850" width="12.5703125" style="6" customWidth="1"/>
    <col min="3851" max="3851" width="13.140625" style="6" customWidth="1"/>
    <col min="3852" max="3852" width="12.5703125" style="6" customWidth="1"/>
    <col min="3853" max="3853" width="12.28515625" style="6" customWidth="1"/>
    <col min="3854" max="4096" width="9.140625" style="6"/>
    <col min="4097" max="4098" width="17.7109375" style="6" customWidth="1"/>
    <col min="4099" max="4099" width="10.85546875" style="6" customWidth="1"/>
    <col min="4100" max="4100" width="12.7109375" style="6" customWidth="1"/>
    <col min="4101" max="4102" width="10.7109375" style="6" customWidth="1"/>
    <col min="4103" max="4103" width="16.28515625" style="6" customWidth="1"/>
    <col min="4104" max="4104" width="15.42578125" style="6" customWidth="1"/>
    <col min="4105" max="4105" width="13.42578125" style="6" customWidth="1"/>
    <col min="4106" max="4106" width="12.5703125" style="6" customWidth="1"/>
    <col min="4107" max="4107" width="13.140625" style="6" customWidth="1"/>
    <col min="4108" max="4108" width="12.5703125" style="6" customWidth="1"/>
    <col min="4109" max="4109" width="12.28515625" style="6" customWidth="1"/>
    <col min="4110" max="4352" width="9.140625" style="6"/>
    <col min="4353" max="4354" width="17.7109375" style="6" customWidth="1"/>
    <col min="4355" max="4355" width="10.85546875" style="6" customWidth="1"/>
    <col min="4356" max="4356" width="12.7109375" style="6" customWidth="1"/>
    <col min="4357" max="4358" width="10.7109375" style="6" customWidth="1"/>
    <col min="4359" max="4359" width="16.28515625" style="6" customWidth="1"/>
    <col min="4360" max="4360" width="15.42578125" style="6" customWidth="1"/>
    <col min="4361" max="4361" width="13.42578125" style="6" customWidth="1"/>
    <col min="4362" max="4362" width="12.5703125" style="6" customWidth="1"/>
    <col min="4363" max="4363" width="13.140625" style="6" customWidth="1"/>
    <col min="4364" max="4364" width="12.5703125" style="6" customWidth="1"/>
    <col min="4365" max="4365" width="12.28515625" style="6" customWidth="1"/>
    <col min="4366" max="4608" width="9.140625" style="6"/>
    <col min="4609" max="4610" width="17.7109375" style="6" customWidth="1"/>
    <col min="4611" max="4611" width="10.85546875" style="6" customWidth="1"/>
    <col min="4612" max="4612" width="12.7109375" style="6" customWidth="1"/>
    <col min="4613" max="4614" width="10.7109375" style="6" customWidth="1"/>
    <col min="4615" max="4615" width="16.28515625" style="6" customWidth="1"/>
    <col min="4616" max="4616" width="15.42578125" style="6" customWidth="1"/>
    <col min="4617" max="4617" width="13.42578125" style="6" customWidth="1"/>
    <col min="4618" max="4618" width="12.5703125" style="6" customWidth="1"/>
    <col min="4619" max="4619" width="13.140625" style="6" customWidth="1"/>
    <col min="4620" max="4620" width="12.5703125" style="6" customWidth="1"/>
    <col min="4621" max="4621" width="12.28515625" style="6" customWidth="1"/>
    <col min="4622" max="4864" width="9.140625" style="6"/>
    <col min="4865" max="4866" width="17.7109375" style="6" customWidth="1"/>
    <col min="4867" max="4867" width="10.85546875" style="6" customWidth="1"/>
    <col min="4868" max="4868" width="12.7109375" style="6" customWidth="1"/>
    <col min="4869" max="4870" width="10.7109375" style="6" customWidth="1"/>
    <col min="4871" max="4871" width="16.28515625" style="6" customWidth="1"/>
    <col min="4872" max="4872" width="15.42578125" style="6" customWidth="1"/>
    <col min="4873" max="4873" width="13.42578125" style="6" customWidth="1"/>
    <col min="4874" max="4874" width="12.5703125" style="6" customWidth="1"/>
    <col min="4875" max="4875" width="13.140625" style="6" customWidth="1"/>
    <col min="4876" max="4876" width="12.5703125" style="6" customWidth="1"/>
    <col min="4877" max="4877" width="12.28515625" style="6" customWidth="1"/>
    <col min="4878" max="5120" width="9.140625" style="6"/>
    <col min="5121" max="5122" width="17.7109375" style="6" customWidth="1"/>
    <col min="5123" max="5123" width="10.85546875" style="6" customWidth="1"/>
    <col min="5124" max="5124" width="12.7109375" style="6" customWidth="1"/>
    <col min="5125" max="5126" width="10.7109375" style="6" customWidth="1"/>
    <col min="5127" max="5127" width="16.28515625" style="6" customWidth="1"/>
    <col min="5128" max="5128" width="15.42578125" style="6" customWidth="1"/>
    <col min="5129" max="5129" width="13.42578125" style="6" customWidth="1"/>
    <col min="5130" max="5130" width="12.5703125" style="6" customWidth="1"/>
    <col min="5131" max="5131" width="13.140625" style="6" customWidth="1"/>
    <col min="5132" max="5132" width="12.5703125" style="6" customWidth="1"/>
    <col min="5133" max="5133" width="12.28515625" style="6" customWidth="1"/>
    <col min="5134" max="5376" width="9.140625" style="6"/>
    <col min="5377" max="5378" width="17.7109375" style="6" customWidth="1"/>
    <col min="5379" max="5379" width="10.85546875" style="6" customWidth="1"/>
    <col min="5380" max="5380" width="12.7109375" style="6" customWidth="1"/>
    <col min="5381" max="5382" width="10.7109375" style="6" customWidth="1"/>
    <col min="5383" max="5383" width="16.28515625" style="6" customWidth="1"/>
    <col min="5384" max="5384" width="15.42578125" style="6" customWidth="1"/>
    <col min="5385" max="5385" width="13.42578125" style="6" customWidth="1"/>
    <col min="5386" max="5386" width="12.5703125" style="6" customWidth="1"/>
    <col min="5387" max="5387" width="13.140625" style="6" customWidth="1"/>
    <col min="5388" max="5388" width="12.5703125" style="6" customWidth="1"/>
    <col min="5389" max="5389" width="12.28515625" style="6" customWidth="1"/>
    <col min="5390" max="5632" width="9.140625" style="6"/>
    <col min="5633" max="5634" width="17.7109375" style="6" customWidth="1"/>
    <col min="5635" max="5635" width="10.85546875" style="6" customWidth="1"/>
    <col min="5636" max="5636" width="12.7109375" style="6" customWidth="1"/>
    <col min="5637" max="5638" width="10.7109375" style="6" customWidth="1"/>
    <col min="5639" max="5639" width="16.28515625" style="6" customWidth="1"/>
    <col min="5640" max="5640" width="15.42578125" style="6" customWidth="1"/>
    <col min="5641" max="5641" width="13.42578125" style="6" customWidth="1"/>
    <col min="5642" max="5642" width="12.5703125" style="6" customWidth="1"/>
    <col min="5643" max="5643" width="13.140625" style="6" customWidth="1"/>
    <col min="5644" max="5644" width="12.5703125" style="6" customWidth="1"/>
    <col min="5645" max="5645" width="12.28515625" style="6" customWidth="1"/>
    <col min="5646" max="5888" width="9.140625" style="6"/>
    <col min="5889" max="5890" width="17.7109375" style="6" customWidth="1"/>
    <col min="5891" max="5891" width="10.85546875" style="6" customWidth="1"/>
    <col min="5892" max="5892" width="12.7109375" style="6" customWidth="1"/>
    <col min="5893" max="5894" width="10.7109375" style="6" customWidth="1"/>
    <col min="5895" max="5895" width="16.28515625" style="6" customWidth="1"/>
    <col min="5896" max="5896" width="15.42578125" style="6" customWidth="1"/>
    <col min="5897" max="5897" width="13.42578125" style="6" customWidth="1"/>
    <col min="5898" max="5898" width="12.5703125" style="6" customWidth="1"/>
    <col min="5899" max="5899" width="13.140625" style="6" customWidth="1"/>
    <col min="5900" max="5900" width="12.5703125" style="6" customWidth="1"/>
    <col min="5901" max="5901" width="12.28515625" style="6" customWidth="1"/>
    <col min="5902" max="6144" width="9.140625" style="6"/>
    <col min="6145" max="6146" width="17.7109375" style="6" customWidth="1"/>
    <col min="6147" max="6147" width="10.85546875" style="6" customWidth="1"/>
    <col min="6148" max="6148" width="12.7109375" style="6" customWidth="1"/>
    <col min="6149" max="6150" width="10.7109375" style="6" customWidth="1"/>
    <col min="6151" max="6151" width="16.28515625" style="6" customWidth="1"/>
    <col min="6152" max="6152" width="15.42578125" style="6" customWidth="1"/>
    <col min="6153" max="6153" width="13.42578125" style="6" customWidth="1"/>
    <col min="6154" max="6154" width="12.5703125" style="6" customWidth="1"/>
    <col min="6155" max="6155" width="13.140625" style="6" customWidth="1"/>
    <col min="6156" max="6156" width="12.5703125" style="6" customWidth="1"/>
    <col min="6157" max="6157" width="12.28515625" style="6" customWidth="1"/>
    <col min="6158" max="6400" width="9.140625" style="6"/>
    <col min="6401" max="6402" width="17.7109375" style="6" customWidth="1"/>
    <col min="6403" max="6403" width="10.85546875" style="6" customWidth="1"/>
    <col min="6404" max="6404" width="12.7109375" style="6" customWidth="1"/>
    <col min="6405" max="6406" width="10.7109375" style="6" customWidth="1"/>
    <col min="6407" max="6407" width="16.28515625" style="6" customWidth="1"/>
    <col min="6408" max="6408" width="15.42578125" style="6" customWidth="1"/>
    <col min="6409" max="6409" width="13.42578125" style="6" customWidth="1"/>
    <col min="6410" max="6410" width="12.5703125" style="6" customWidth="1"/>
    <col min="6411" max="6411" width="13.140625" style="6" customWidth="1"/>
    <col min="6412" max="6412" width="12.5703125" style="6" customWidth="1"/>
    <col min="6413" max="6413" width="12.28515625" style="6" customWidth="1"/>
    <col min="6414" max="6656" width="9.140625" style="6"/>
    <col min="6657" max="6658" width="17.7109375" style="6" customWidth="1"/>
    <col min="6659" max="6659" width="10.85546875" style="6" customWidth="1"/>
    <col min="6660" max="6660" width="12.7109375" style="6" customWidth="1"/>
    <col min="6661" max="6662" width="10.7109375" style="6" customWidth="1"/>
    <col min="6663" max="6663" width="16.28515625" style="6" customWidth="1"/>
    <col min="6664" max="6664" width="15.42578125" style="6" customWidth="1"/>
    <col min="6665" max="6665" width="13.42578125" style="6" customWidth="1"/>
    <col min="6666" max="6666" width="12.5703125" style="6" customWidth="1"/>
    <col min="6667" max="6667" width="13.140625" style="6" customWidth="1"/>
    <col min="6668" max="6668" width="12.5703125" style="6" customWidth="1"/>
    <col min="6669" max="6669" width="12.28515625" style="6" customWidth="1"/>
    <col min="6670" max="6912" width="9.140625" style="6"/>
    <col min="6913" max="6914" width="17.7109375" style="6" customWidth="1"/>
    <col min="6915" max="6915" width="10.85546875" style="6" customWidth="1"/>
    <col min="6916" max="6916" width="12.7109375" style="6" customWidth="1"/>
    <col min="6917" max="6918" width="10.7109375" style="6" customWidth="1"/>
    <col min="6919" max="6919" width="16.28515625" style="6" customWidth="1"/>
    <col min="6920" max="6920" width="15.42578125" style="6" customWidth="1"/>
    <col min="6921" max="6921" width="13.42578125" style="6" customWidth="1"/>
    <col min="6922" max="6922" width="12.5703125" style="6" customWidth="1"/>
    <col min="6923" max="6923" width="13.140625" style="6" customWidth="1"/>
    <col min="6924" max="6924" width="12.5703125" style="6" customWidth="1"/>
    <col min="6925" max="6925" width="12.28515625" style="6" customWidth="1"/>
    <col min="6926" max="7168" width="9.140625" style="6"/>
    <col min="7169" max="7170" width="17.7109375" style="6" customWidth="1"/>
    <col min="7171" max="7171" width="10.85546875" style="6" customWidth="1"/>
    <col min="7172" max="7172" width="12.7109375" style="6" customWidth="1"/>
    <col min="7173" max="7174" width="10.7109375" style="6" customWidth="1"/>
    <col min="7175" max="7175" width="16.28515625" style="6" customWidth="1"/>
    <col min="7176" max="7176" width="15.42578125" style="6" customWidth="1"/>
    <col min="7177" max="7177" width="13.42578125" style="6" customWidth="1"/>
    <col min="7178" max="7178" width="12.5703125" style="6" customWidth="1"/>
    <col min="7179" max="7179" width="13.140625" style="6" customWidth="1"/>
    <col min="7180" max="7180" width="12.5703125" style="6" customWidth="1"/>
    <col min="7181" max="7181" width="12.28515625" style="6" customWidth="1"/>
    <col min="7182" max="7424" width="9.140625" style="6"/>
    <col min="7425" max="7426" width="17.7109375" style="6" customWidth="1"/>
    <col min="7427" max="7427" width="10.85546875" style="6" customWidth="1"/>
    <col min="7428" max="7428" width="12.7109375" style="6" customWidth="1"/>
    <col min="7429" max="7430" width="10.7109375" style="6" customWidth="1"/>
    <col min="7431" max="7431" width="16.28515625" style="6" customWidth="1"/>
    <col min="7432" max="7432" width="15.42578125" style="6" customWidth="1"/>
    <col min="7433" max="7433" width="13.42578125" style="6" customWidth="1"/>
    <col min="7434" max="7434" width="12.5703125" style="6" customWidth="1"/>
    <col min="7435" max="7435" width="13.140625" style="6" customWidth="1"/>
    <col min="7436" max="7436" width="12.5703125" style="6" customWidth="1"/>
    <col min="7437" max="7437" width="12.28515625" style="6" customWidth="1"/>
    <col min="7438" max="7680" width="9.140625" style="6"/>
    <col min="7681" max="7682" width="17.7109375" style="6" customWidth="1"/>
    <col min="7683" max="7683" width="10.85546875" style="6" customWidth="1"/>
    <col min="7684" max="7684" width="12.7109375" style="6" customWidth="1"/>
    <col min="7685" max="7686" width="10.7109375" style="6" customWidth="1"/>
    <col min="7687" max="7687" width="16.28515625" style="6" customWidth="1"/>
    <col min="7688" max="7688" width="15.42578125" style="6" customWidth="1"/>
    <col min="7689" max="7689" width="13.42578125" style="6" customWidth="1"/>
    <col min="7690" max="7690" width="12.5703125" style="6" customWidth="1"/>
    <col min="7691" max="7691" width="13.140625" style="6" customWidth="1"/>
    <col min="7692" max="7692" width="12.5703125" style="6" customWidth="1"/>
    <col min="7693" max="7693" width="12.28515625" style="6" customWidth="1"/>
    <col min="7694" max="7936" width="9.140625" style="6"/>
    <col min="7937" max="7938" width="17.7109375" style="6" customWidth="1"/>
    <col min="7939" max="7939" width="10.85546875" style="6" customWidth="1"/>
    <col min="7940" max="7940" width="12.7109375" style="6" customWidth="1"/>
    <col min="7941" max="7942" width="10.7109375" style="6" customWidth="1"/>
    <col min="7943" max="7943" width="16.28515625" style="6" customWidth="1"/>
    <col min="7944" max="7944" width="15.42578125" style="6" customWidth="1"/>
    <col min="7945" max="7945" width="13.42578125" style="6" customWidth="1"/>
    <col min="7946" max="7946" width="12.5703125" style="6" customWidth="1"/>
    <col min="7947" max="7947" width="13.140625" style="6" customWidth="1"/>
    <col min="7948" max="7948" width="12.5703125" style="6" customWidth="1"/>
    <col min="7949" max="7949" width="12.28515625" style="6" customWidth="1"/>
    <col min="7950" max="8192" width="9.140625" style="6"/>
    <col min="8193" max="8194" width="17.7109375" style="6" customWidth="1"/>
    <col min="8195" max="8195" width="10.85546875" style="6" customWidth="1"/>
    <col min="8196" max="8196" width="12.7109375" style="6" customWidth="1"/>
    <col min="8197" max="8198" width="10.7109375" style="6" customWidth="1"/>
    <col min="8199" max="8199" width="16.28515625" style="6" customWidth="1"/>
    <col min="8200" max="8200" width="15.42578125" style="6" customWidth="1"/>
    <col min="8201" max="8201" width="13.42578125" style="6" customWidth="1"/>
    <col min="8202" max="8202" width="12.5703125" style="6" customWidth="1"/>
    <col min="8203" max="8203" width="13.140625" style="6" customWidth="1"/>
    <col min="8204" max="8204" width="12.5703125" style="6" customWidth="1"/>
    <col min="8205" max="8205" width="12.28515625" style="6" customWidth="1"/>
    <col min="8206" max="8448" width="9.140625" style="6"/>
    <col min="8449" max="8450" width="17.7109375" style="6" customWidth="1"/>
    <col min="8451" max="8451" width="10.85546875" style="6" customWidth="1"/>
    <col min="8452" max="8452" width="12.7109375" style="6" customWidth="1"/>
    <col min="8453" max="8454" width="10.7109375" style="6" customWidth="1"/>
    <col min="8455" max="8455" width="16.28515625" style="6" customWidth="1"/>
    <col min="8456" max="8456" width="15.42578125" style="6" customWidth="1"/>
    <col min="8457" max="8457" width="13.42578125" style="6" customWidth="1"/>
    <col min="8458" max="8458" width="12.5703125" style="6" customWidth="1"/>
    <col min="8459" max="8459" width="13.140625" style="6" customWidth="1"/>
    <col min="8460" max="8460" width="12.5703125" style="6" customWidth="1"/>
    <col min="8461" max="8461" width="12.28515625" style="6" customWidth="1"/>
    <col min="8462" max="8704" width="9.140625" style="6"/>
    <col min="8705" max="8706" width="17.7109375" style="6" customWidth="1"/>
    <col min="8707" max="8707" width="10.85546875" style="6" customWidth="1"/>
    <col min="8708" max="8708" width="12.7109375" style="6" customWidth="1"/>
    <col min="8709" max="8710" width="10.7109375" style="6" customWidth="1"/>
    <col min="8711" max="8711" width="16.28515625" style="6" customWidth="1"/>
    <col min="8712" max="8712" width="15.42578125" style="6" customWidth="1"/>
    <col min="8713" max="8713" width="13.42578125" style="6" customWidth="1"/>
    <col min="8714" max="8714" width="12.5703125" style="6" customWidth="1"/>
    <col min="8715" max="8715" width="13.140625" style="6" customWidth="1"/>
    <col min="8716" max="8716" width="12.5703125" style="6" customWidth="1"/>
    <col min="8717" max="8717" width="12.28515625" style="6" customWidth="1"/>
    <col min="8718" max="8960" width="9.140625" style="6"/>
    <col min="8961" max="8962" width="17.7109375" style="6" customWidth="1"/>
    <col min="8963" max="8963" width="10.85546875" style="6" customWidth="1"/>
    <col min="8964" max="8964" width="12.7109375" style="6" customWidth="1"/>
    <col min="8965" max="8966" width="10.7109375" style="6" customWidth="1"/>
    <col min="8967" max="8967" width="16.28515625" style="6" customWidth="1"/>
    <col min="8968" max="8968" width="15.42578125" style="6" customWidth="1"/>
    <col min="8969" max="8969" width="13.42578125" style="6" customWidth="1"/>
    <col min="8970" max="8970" width="12.5703125" style="6" customWidth="1"/>
    <col min="8971" max="8971" width="13.140625" style="6" customWidth="1"/>
    <col min="8972" max="8972" width="12.5703125" style="6" customWidth="1"/>
    <col min="8973" max="8973" width="12.28515625" style="6" customWidth="1"/>
    <col min="8974" max="9216" width="9.140625" style="6"/>
    <col min="9217" max="9218" width="17.7109375" style="6" customWidth="1"/>
    <col min="9219" max="9219" width="10.85546875" style="6" customWidth="1"/>
    <col min="9220" max="9220" width="12.7109375" style="6" customWidth="1"/>
    <col min="9221" max="9222" width="10.7109375" style="6" customWidth="1"/>
    <col min="9223" max="9223" width="16.28515625" style="6" customWidth="1"/>
    <col min="9224" max="9224" width="15.42578125" style="6" customWidth="1"/>
    <col min="9225" max="9225" width="13.42578125" style="6" customWidth="1"/>
    <col min="9226" max="9226" width="12.5703125" style="6" customWidth="1"/>
    <col min="9227" max="9227" width="13.140625" style="6" customWidth="1"/>
    <col min="9228" max="9228" width="12.5703125" style="6" customWidth="1"/>
    <col min="9229" max="9229" width="12.28515625" style="6" customWidth="1"/>
    <col min="9230" max="9472" width="9.140625" style="6"/>
    <col min="9473" max="9474" width="17.7109375" style="6" customWidth="1"/>
    <col min="9475" max="9475" width="10.85546875" style="6" customWidth="1"/>
    <col min="9476" max="9476" width="12.7109375" style="6" customWidth="1"/>
    <col min="9477" max="9478" width="10.7109375" style="6" customWidth="1"/>
    <col min="9479" max="9479" width="16.28515625" style="6" customWidth="1"/>
    <col min="9480" max="9480" width="15.42578125" style="6" customWidth="1"/>
    <col min="9481" max="9481" width="13.42578125" style="6" customWidth="1"/>
    <col min="9482" max="9482" width="12.5703125" style="6" customWidth="1"/>
    <col min="9483" max="9483" width="13.140625" style="6" customWidth="1"/>
    <col min="9484" max="9484" width="12.5703125" style="6" customWidth="1"/>
    <col min="9485" max="9485" width="12.28515625" style="6" customWidth="1"/>
    <col min="9486" max="9728" width="9.140625" style="6"/>
    <col min="9729" max="9730" width="17.7109375" style="6" customWidth="1"/>
    <col min="9731" max="9731" width="10.85546875" style="6" customWidth="1"/>
    <col min="9732" max="9732" width="12.7109375" style="6" customWidth="1"/>
    <col min="9733" max="9734" width="10.7109375" style="6" customWidth="1"/>
    <col min="9735" max="9735" width="16.28515625" style="6" customWidth="1"/>
    <col min="9736" max="9736" width="15.42578125" style="6" customWidth="1"/>
    <col min="9737" max="9737" width="13.42578125" style="6" customWidth="1"/>
    <col min="9738" max="9738" width="12.5703125" style="6" customWidth="1"/>
    <col min="9739" max="9739" width="13.140625" style="6" customWidth="1"/>
    <col min="9740" max="9740" width="12.5703125" style="6" customWidth="1"/>
    <col min="9741" max="9741" width="12.28515625" style="6" customWidth="1"/>
    <col min="9742" max="9984" width="9.140625" style="6"/>
    <col min="9985" max="9986" width="17.7109375" style="6" customWidth="1"/>
    <col min="9987" max="9987" width="10.85546875" style="6" customWidth="1"/>
    <col min="9988" max="9988" width="12.7109375" style="6" customWidth="1"/>
    <col min="9989" max="9990" width="10.7109375" style="6" customWidth="1"/>
    <col min="9991" max="9991" width="16.28515625" style="6" customWidth="1"/>
    <col min="9992" max="9992" width="15.42578125" style="6" customWidth="1"/>
    <col min="9993" max="9993" width="13.42578125" style="6" customWidth="1"/>
    <col min="9994" max="9994" width="12.5703125" style="6" customWidth="1"/>
    <col min="9995" max="9995" width="13.140625" style="6" customWidth="1"/>
    <col min="9996" max="9996" width="12.5703125" style="6" customWidth="1"/>
    <col min="9997" max="9997" width="12.28515625" style="6" customWidth="1"/>
    <col min="9998" max="10240" width="9.140625" style="6"/>
    <col min="10241" max="10242" width="17.7109375" style="6" customWidth="1"/>
    <col min="10243" max="10243" width="10.85546875" style="6" customWidth="1"/>
    <col min="10244" max="10244" width="12.7109375" style="6" customWidth="1"/>
    <col min="10245" max="10246" width="10.7109375" style="6" customWidth="1"/>
    <col min="10247" max="10247" width="16.28515625" style="6" customWidth="1"/>
    <col min="10248" max="10248" width="15.42578125" style="6" customWidth="1"/>
    <col min="10249" max="10249" width="13.42578125" style="6" customWidth="1"/>
    <col min="10250" max="10250" width="12.5703125" style="6" customWidth="1"/>
    <col min="10251" max="10251" width="13.140625" style="6" customWidth="1"/>
    <col min="10252" max="10252" width="12.5703125" style="6" customWidth="1"/>
    <col min="10253" max="10253" width="12.28515625" style="6" customWidth="1"/>
    <col min="10254" max="10496" width="9.140625" style="6"/>
    <col min="10497" max="10498" width="17.7109375" style="6" customWidth="1"/>
    <col min="10499" max="10499" width="10.85546875" style="6" customWidth="1"/>
    <col min="10500" max="10500" width="12.7109375" style="6" customWidth="1"/>
    <col min="10501" max="10502" width="10.7109375" style="6" customWidth="1"/>
    <col min="10503" max="10503" width="16.28515625" style="6" customWidth="1"/>
    <col min="10504" max="10504" width="15.42578125" style="6" customWidth="1"/>
    <col min="10505" max="10505" width="13.42578125" style="6" customWidth="1"/>
    <col min="10506" max="10506" width="12.5703125" style="6" customWidth="1"/>
    <col min="10507" max="10507" width="13.140625" style="6" customWidth="1"/>
    <col min="10508" max="10508" width="12.5703125" style="6" customWidth="1"/>
    <col min="10509" max="10509" width="12.28515625" style="6" customWidth="1"/>
    <col min="10510" max="10752" width="9.140625" style="6"/>
    <col min="10753" max="10754" width="17.7109375" style="6" customWidth="1"/>
    <col min="10755" max="10755" width="10.85546875" style="6" customWidth="1"/>
    <col min="10756" max="10756" width="12.7109375" style="6" customWidth="1"/>
    <col min="10757" max="10758" width="10.7109375" style="6" customWidth="1"/>
    <col min="10759" max="10759" width="16.28515625" style="6" customWidth="1"/>
    <col min="10760" max="10760" width="15.42578125" style="6" customWidth="1"/>
    <col min="10761" max="10761" width="13.42578125" style="6" customWidth="1"/>
    <col min="10762" max="10762" width="12.5703125" style="6" customWidth="1"/>
    <col min="10763" max="10763" width="13.140625" style="6" customWidth="1"/>
    <col min="10764" max="10764" width="12.5703125" style="6" customWidth="1"/>
    <col min="10765" max="10765" width="12.28515625" style="6" customWidth="1"/>
    <col min="10766" max="11008" width="9.140625" style="6"/>
    <col min="11009" max="11010" width="17.7109375" style="6" customWidth="1"/>
    <col min="11011" max="11011" width="10.85546875" style="6" customWidth="1"/>
    <col min="11012" max="11012" width="12.7109375" style="6" customWidth="1"/>
    <col min="11013" max="11014" width="10.7109375" style="6" customWidth="1"/>
    <col min="11015" max="11015" width="16.28515625" style="6" customWidth="1"/>
    <col min="11016" max="11016" width="15.42578125" style="6" customWidth="1"/>
    <col min="11017" max="11017" width="13.42578125" style="6" customWidth="1"/>
    <col min="11018" max="11018" width="12.5703125" style="6" customWidth="1"/>
    <col min="11019" max="11019" width="13.140625" style="6" customWidth="1"/>
    <col min="11020" max="11020" width="12.5703125" style="6" customWidth="1"/>
    <col min="11021" max="11021" width="12.28515625" style="6" customWidth="1"/>
    <col min="11022" max="11264" width="9.140625" style="6"/>
    <col min="11265" max="11266" width="17.7109375" style="6" customWidth="1"/>
    <col min="11267" max="11267" width="10.85546875" style="6" customWidth="1"/>
    <col min="11268" max="11268" width="12.7109375" style="6" customWidth="1"/>
    <col min="11269" max="11270" width="10.7109375" style="6" customWidth="1"/>
    <col min="11271" max="11271" width="16.28515625" style="6" customWidth="1"/>
    <col min="11272" max="11272" width="15.42578125" style="6" customWidth="1"/>
    <col min="11273" max="11273" width="13.42578125" style="6" customWidth="1"/>
    <col min="11274" max="11274" width="12.5703125" style="6" customWidth="1"/>
    <col min="11275" max="11275" width="13.140625" style="6" customWidth="1"/>
    <col min="11276" max="11276" width="12.5703125" style="6" customWidth="1"/>
    <col min="11277" max="11277" width="12.28515625" style="6" customWidth="1"/>
    <col min="11278" max="11520" width="9.140625" style="6"/>
    <col min="11521" max="11522" width="17.7109375" style="6" customWidth="1"/>
    <col min="11523" max="11523" width="10.85546875" style="6" customWidth="1"/>
    <col min="11524" max="11524" width="12.7109375" style="6" customWidth="1"/>
    <col min="11525" max="11526" width="10.7109375" style="6" customWidth="1"/>
    <col min="11527" max="11527" width="16.28515625" style="6" customWidth="1"/>
    <col min="11528" max="11528" width="15.42578125" style="6" customWidth="1"/>
    <col min="11529" max="11529" width="13.42578125" style="6" customWidth="1"/>
    <col min="11530" max="11530" width="12.5703125" style="6" customWidth="1"/>
    <col min="11531" max="11531" width="13.140625" style="6" customWidth="1"/>
    <col min="11532" max="11532" width="12.5703125" style="6" customWidth="1"/>
    <col min="11533" max="11533" width="12.28515625" style="6" customWidth="1"/>
    <col min="11534" max="11776" width="9.140625" style="6"/>
    <col min="11777" max="11778" width="17.7109375" style="6" customWidth="1"/>
    <col min="11779" max="11779" width="10.85546875" style="6" customWidth="1"/>
    <col min="11780" max="11780" width="12.7109375" style="6" customWidth="1"/>
    <col min="11781" max="11782" width="10.7109375" style="6" customWidth="1"/>
    <col min="11783" max="11783" width="16.28515625" style="6" customWidth="1"/>
    <col min="11784" max="11784" width="15.42578125" style="6" customWidth="1"/>
    <col min="11785" max="11785" width="13.42578125" style="6" customWidth="1"/>
    <col min="11786" max="11786" width="12.5703125" style="6" customWidth="1"/>
    <col min="11787" max="11787" width="13.140625" style="6" customWidth="1"/>
    <col min="11788" max="11788" width="12.5703125" style="6" customWidth="1"/>
    <col min="11789" max="11789" width="12.28515625" style="6" customWidth="1"/>
    <col min="11790" max="12032" width="9.140625" style="6"/>
    <col min="12033" max="12034" width="17.7109375" style="6" customWidth="1"/>
    <col min="12035" max="12035" width="10.85546875" style="6" customWidth="1"/>
    <col min="12036" max="12036" width="12.7109375" style="6" customWidth="1"/>
    <col min="12037" max="12038" width="10.7109375" style="6" customWidth="1"/>
    <col min="12039" max="12039" width="16.28515625" style="6" customWidth="1"/>
    <col min="12040" max="12040" width="15.42578125" style="6" customWidth="1"/>
    <col min="12041" max="12041" width="13.42578125" style="6" customWidth="1"/>
    <col min="12042" max="12042" width="12.5703125" style="6" customWidth="1"/>
    <col min="12043" max="12043" width="13.140625" style="6" customWidth="1"/>
    <col min="12044" max="12044" width="12.5703125" style="6" customWidth="1"/>
    <col min="12045" max="12045" width="12.28515625" style="6" customWidth="1"/>
    <col min="12046" max="12288" width="9.140625" style="6"/>
    <col min="12289" max="12290" width="17.7109375" style="6" customWidth="1"/>
    <col min="12291" max="12291" width="10.85546875" style="6" customWidth="1"/>
    <col min="12292" max="12292" width="12.7109375" style="6" customWidth="1"/>
    <col min="12293" max="12294" width="10.7109375" style="6" customWidth="1"/>
    <col min="12295" max="12295" width="16.28515625" style="6" customWidth="1"/>
    <col min="12296" max="12296" width="15.42578125" style="6" customWidth="1"/>
    <col min="12297" max="12297" width="13.42578125" style="6" customWidth="1"/>
    <col min="12298" max="12298" width="12.5703125" style="6" customWidth="1"/>
    <col min="12299" max="12299" width="13.140625" style="6" customWidth="1"/>
    <col min="12300" max="12300" width="12.5703125" style="6" customWidth="1"/>
    <col min="12301" max="12301" width="12.28515625" style="6" customWidth="1"/>
    <col min="12302" max="12544" width="9.140625" style="6"/>
    <col min="12545" max="12546" width="17.7109375" style="6" customWidth="1"/>
    <col min="12547" max="12547" width="10.85546875" style="6" customWidth="1"/>
    <col min="12548" max="12548" width="12.7109375" style="6" customWidth="1"/>
    <col min="12549" max="12550" width="10.7109375" style="6" customWidth="1"/>
    <col min="12551" max="12551" width="16.28515625" style="6" customWidth="1"/>
    <col min="12552" max="12552" width="15.42578125" style="6" customWidth="1"/>
    <col min="12553" max="12553" width="13.42578125" style="6" customWidth="1"/>
    <col min="12554" max="12554" width="12.5703125" style="6" customWidth="1"/>
    <col min="12555" max="12555" width="13.140625" style="6" customWidth="1"/>
    <col min="12556" max="12556" width="12.5703125" style="6" customWidth="1"/>
    <col min="12557" max="12557" width="12.28515625" style="6" customWidth="1"/>
    <col min="12558" max="12800" width="9.140625" style="6"/>
    <col min="12801" max="12802" width="17.7109375" style="6" customWidth="1"/>
    <col min="12803" max="12803" width="10.85546875" style="6" customWidth="1"/>
    <col min="12804" max="12804" width="12.7109375" style="6" customWidth="1"/>
    <col min="12805" max="12806" width="10.7109375" style="6" customWidth="1"/>
    <col min="12807" max="12807" width="16.28515625" style="6" customWidth="1"/>
    <col min="12808" max="12808" width="15.42578125" style="6" customWidth="1"/>
    <col min="12809" max="12809" width="13.42578125" style="6" customWidth="1"/>
    <col min="12810" max="12810" width="12.5703125" style="6" customWidth="1"/>
    <col min="12811" max="12811" width="13.140625" style="6" customWidth="1"/>
    <col min="12812" max="12812" width="12.5703125" style="6" customWidth="1"/>
    <col min="12813" max="12813" width="12.28515625" style="6" customWidth="1"/>
    <col min="12814" max="13056" width="9.140625" style="6"/>
    <col min="13057" max="13058" width="17.7109375" style="6" customWidth="1"/>
    <col min="13059" max="13059" width="10.85546875" style="6" customWidth="1"/>
    <col min="13060" max="13060" width="12.7109375" style="6" customWidth="1"/>
    <col min="13061" max="13062" width="10.7109375" style="6" customWidth="1"/>
    <col min="13063" max="13063" width="16.28515625" style="6" customWidth="1"/>
    <col min="13064" max="13064" width="15.42578125" style="6" customWidth="1"/>
    <col min="13065" max="13065" width="13.42578125" style="6" customWidth="1"/>
    <col min="13066" max="13066" width="12.5703125" style="6" customWidth="1"/>
    <col min="13067" max="13067" width="13.140625" style="6" customWidth="1"/>
    <col min="13068" max="13068" width="12.5703125" style="6" customWidth="1"/>
    <col min="13069" max="13069" width="12.28515625" style="6" customWidth="1"/>
    <col min="13070" max="13312" width="9.140625" style="6"/>
    <col min="13313" max="13314" width="17.7109375" style="6" customWidth="1"/>
    <col min="13315" max="13315" width="10.85546875" style="6" customWidth="1"/>
    <col min="13316" max="13316" width="12.7109375" style="6" customWidth="1"/>
    <col min="13317" max="13318" width="10.7109375" style="6" customWidth="1"/>
    <col min="13319" max="13319" width="16.28515625" style="6" customWidth="1"/>
    <col min="13320" max="13320" width="15.42578125" style="6" customWidth="1"/>
    <col min="13321" max="13321" width="13.42578125" style="6" customWidth="1"/>
    <col min="13322" max="13322" width="12.5703125" style="6" customWidth="1"/>
    <col min="13323" max="13323" width="13.140625" style="6" customWidth="1"/>
    <col min="13324" max="13324" width="12.5703125" style="6" customWidth="1"/>
    <col min="13325" max="13325" width="12.28515625" style="6" customWidth="1"/>
    <col min="13326" max="13568" width="9.140625" style="6"/>
    <col min="13569" max="13570" width="17.7109375" style="6" customWidth="1"/>
    <col min="13571" max="13571" width="10.85546875" style="6" customWidth="1"/>
    <col min="13572" max="13572" width="12.7109375" style="6" customWidth="1"/>
    <col min="13573" max="13574" width="10.7109375" style="6" customWidth="1"/>
    <col min="13575" max="13575" width="16.28515625" style="6" customWidth="1"/>
    <col min="13576" max="13576" width="15.42578125" style="6" customWidth="1"/>
    <col min="13577" max="13577" width="13.42578125" style="6" customWidth="1"/>
    <col min="13578" max="13578" width="12.5703125" style="6" customWidth="1"/>
    <col min="13579" max="13579" width="13.140625" style="6" customWidth="1"/>
    <col min="13580" max="13580" width="12.5703125" style="6" customWidth="1"/>
    <col min="13581" max="13581" width="12.28515625" style="6" customWidth="1"/>
    <col min="13582" max="13824" width="9.140625" style="6"/>
    <col min="13825" max="13826" width="17.7109375" style="6" customWidth="1"/>
    <col min="13827" max="13827" width="10.85546875" style="6" customWidth="1"/>
    <col min="13828" max="13828" width="12.7109375" style="6" customWidth="1"/>
    <col min="13829" max="13830" width="10.7109375" style="6" customWidth="1"/>
    <col min="13831" max="13831" width="16.28515625" style="6" customWidth="1"/>
    <col min="13832" max="13832" width="15.42578125" style="6" customWidth="1"/>
    <col min="13833" max="13833" width="13.42578125" style="6" customWidth="1"/>
    <col min="13834" max="13834" width="12.5703125" style="6" customWidth="1"/>
    <col min="13835" max="13835" width="13.140625" style="6" customWidth="1"/>
    <col min="13836" max="13836" width="12.5703125" style="6" customWidth="1"/>
    <col min="13837" max="13837" width="12.28515625" style="6" customWidth="1"/>
    <col min="13838" max="14080" width="9.140625" style="6"/>
    <col min="14081" max="14082" width="17.7109375" style="6" customWidth="1"/>
    <col min="14083" max="14083" width="10.85546875" style="6" customWidth="1"/>
    <col min="14084" max="14084" width="12.7109375" style="6" customWidth="1"/>
    <col min="14085" max="14086" width="10.7109375" style="6" customWidth="1"/>
    <col min="14087" max="14087" width="16.28515625" style="6" customWidth="1"/>
    <col min="14088" max="14088" width="15.42578125" style="6" customWidth="1"/>
    <col min="14089" max="14089" width="13.42578125" style="6" customWidth="1"/>
    <col min="14090" max="14090" width="12.5703125" style="6" customWidth="1"/>
    <col min="14091" max="14091" width="13.140625" style="6" customWidth="1"/>
    <col min="14092" max="14092" width="12.5703125" style="6" customWidth="1"/>
    <col min="14093" max="14093" width="12.28515625" style="6" customWidth="1"/>
    <col min="14094" max="14336" width="9.140625" style="6"/>
    <col min="14337" max="14338" width="17.7109375" style="6" customWidth="1"/>
    <col min="14339" max="14339" width="10.85546875" style="6" customWidth="1"/>
    <col min="14340" max="14340" width="12.7109375" style="6" customWidth="1"/>
    <col min="14341" max="14342" width="10.7109375" style="6" customWidth="1"/>
    <col min="14343" max="14343" width="16.28515625" style="6" customWidth="1"/>
    <col min="14344" max="14344" width="15.42578125" style="6" customWidth="1"/>
    <col min="14345" max="14345" width="13.42578125" style="6" customWidth="1"/>
    <col min="14346" max="14346" width="12.5703125" style="6" customWidth="1"/>
    <col min="14347" max="14347" width="13.140625" style="6" customWidth="1"/>
    <col min="14348" max="14348" width="12.5703125" style="6" customWidth="1"/>
    <col min="14349" max="14349" width="12.28515625" style="6" customWidth="1"/>
    <col min="14350" max="14592" width="9.140625" style="6"/>
    <col min="14593" max="14594" width="17.7109375" style="6" customWidth="1"/>
    <col min="14595" max="14595" width="10.85546875" style="6" customWidth="1"/>
    <col min="14596" max="14596" width="12.7109375" style="6" customWidth="1"/>
    <col min="14597" max="14598" width="10.7109375" style="6" customWidth="1"/>
    <col min="14599" max="14599" width="16.28515625" style="6" customWidth="1"/>
    <col min="14600" max="14600" width="15.42578125" style="6" customWidth="1"/>
    <col min="14601" max="14601" width="13.42578125" style="6" customWidth="1"/>
    <col min="14602" max="14602" width="12.5703125" style="6" customWidth="1"/>
    <col min="14603" max="14603" width="13.140625" style="6" customWidth="1"/>
    <col min="14604" max="14604" width="12.5703125" style="6" customWidth="1"/>
    <col min="14605" max="14605" width="12.28515625" style="6" customWidth="1"/>
    <col min="14606" max="14848" width="9.140625" style="6"/>
    <col min="14849" max="14850" width="17.7109375" style="6" customWidth="1"/>
    <col min="14851" max="14851" width="10.85546875" style="6" customWidth="1"/>
    <col min="14852" max="14852" width="12.7109375" style="6" customWidth="1"/>
    <col min="14853" max="14854" width="10.7109375" style="6" customWidth="1"/>
    <col min="14855" max="14855" width="16.28515625" style="6" customWidth="1"/>
    <col min="14856" max="14856" width="15.42578125" style="6" customWidth="1"/>
    <col min="14857" max="14857" width="13.42578125" style="6" customWidth="1"/>
    <col min="14858" max="14858" width="12.5703125" style="6" customWidth="1"/>
    <col min="14859" max="14859" width="13.140625" style="6" customWidth="1"/>
    <col min="14860" max="14860" width="12.5703125" style="6" customWidth="1"/>
    <col min="14861" max="14861" width="12.28515625" style="6" customWidth="1"/>
    <col min="14862" max="15104" width="9.140625" style="6"/>
    <col min="15105" max="15106" width="17.7109375" style="6" customWidth="1"/>
    <col min="15107" max="15107" width="10.85546875" style="6" customWidth="1"/>
    <col min="15108" max="15108" width="12.7109375" style="6" customWidth="1"/>
    <col min="15109" max="15110" width="10.7109375" style="6" customWidth="1"/>
    <col min="15111" max="15111" width="16.28515625" style="6" customWidth="1"/>
    <col min="15112" max="15112" width="15.42578125" style="6" customWidth="1"/>
    <col min="15113" max="15113" width="13.42578125" style="6" customWidth="1"/>
    <col min="15114" max="15114" width="12.5703125" style="6" customWidth="1"/>
    <col min="15115" max="15115" width="13.140625" style="6" customWidth="1"/>
    <col min="15116" max="15116" width="12.5703125" style="6" customWidth="1"/>
    <col min="15117" max="15117" width="12.28515625" style="6" customWidth="1"/>
    <col min="15118" max="15360" width="9.140625" style="6"/>
    <col min="15361" max="15362" width="17.7109375" style="6" customWidth="1"/>
    <col min="15363" max="15363" width="10.85546875" style="6" customWidth="1"/>
    <col min="15364" max="15364" width="12.7109375" style="6" customWidth="1"/>
    <col min="15365" max="15366" width="10.7109375" style="6" customWidth="1"/>
    <col min="15367" max="15367" width="16.28515625" style="6" customWidth="1"/>
    <col min="15368" max="15368" width="15.42578125" style="6" customWidth="1"/>
    <col min="15369" max="15369" width="13.42578125" style="6" customWidth="1"/>
    <col min="15370" max="15370" width="12.5703125" style="6" customWidth="1"/>
    <col min="15371" max="15371" width="13.140625" style="6" customWidth="1"/>
    <col min="15372" max="15372" width="12.5703125" style="6" customWidth="1"/>
    <col min="15373" max="15373" width="12.28515625" style="6" customWidth="1"/>
    <col min="15374" max="15616" width="9.140625" style="6"/>
    <col min="15617" max="15618" width="17.7109375" style="6" customWidth="1"/>
    <col min="15619" max="15619" width="10.85546875" style="6" customWidth="1"/>
    <col min="15620" max="15620" width="12.7109375" style="6" customWidth="1"/>
    <col min="15621" max="15622" width="10.7109375" style="6" customWidth="1"/>
    <col min="15623" max="15623" width="16.28515625" style="6" customWidth="1"/>
    <col min="15624" max="15624" width="15.42578125" style="6" customWidth="1"/>
    <col min="15625" max="15625" width="13.42578125" style="6" customWidth="1"/>
    <col min="15626" max="15626" width="12.5703125" style="6" customWidth="1"/>
    <col min="15627" max="15627" width="13.140625" style="6" customWidth="1"/>
    <col min="15628" max="15628" width="12.5703125" style="6" customWidth="1"/>
    <col min="15629" max="15629" width="12.28515625" style="6" customWidth="1"/>
    <col min="15630" max="15872" width="9.140625" style="6"/>
    <col min="15873" max="15874" width="17.7109375" style="6" customWidth="1"/>
    <col min="15875" max="15875" width="10.85546875" style="6" customWidth="1"/>
    <col min="15876" max="15876" width="12.7109375" style="6" customWidth="1"/>
    <col min="15877" max="15878" width="10.7109375" style="6" customWidth="1"/>
    <col min="15879" max="15879" width="16.28515625" style="6" customWidth="1"/>
    <col min="15880" max="15880" width="15.42578125" style="6" customWidth="1"/>
    <col min="15881" max="15881" width="13.42578125" style="6" customWidth="1"/>
    <col min="15882" max="15882" width="12.5703125" style="6" customWidth="1"/>
    <col min="15883" max="15883" width="13.140625" style="6" customWidth="1"/>
    <col min="15884" max="15884" width="12.5703125" style="6" customWidth="1"/>
    <col min="15885" max="15885" width="12.28515625" style="6" customWidth="1"/>
    <col min="15886" max="16128" width="9.140625" style="6"/>
    <col min="16129" max="16130" width="17.7109375" style="6" customWidth="1"/>
    <col min="16131" max="16131" width="10.85546875" style="6" customWidth="1"/>
    <col min="16132" max="16132" width="12.7109375" style="6" customWidth="1"/>
    <col min="16133" max="16134" width="10.7109375" style="6" customWidth="1"/>
    <col min="16135" max="16135" width="16.28515625" style="6" customWidth="1"/>
    <col min="16136" max="16136" width="15.42578125" style="6" customWidth="1"/>
    <col min="16137" max="16137" width="13.42578125" style="6" customWidth="1"/>
    <col min="16138" max="16138" width="12.5703125" style="6" customWidth="1"/>
    <col min="16139" max="16139" width="13.140625" style="6" customWidth="1"/>
    <col min="16140" max="16140" width="12.5703125" style="6" customWidth="1"/>
    <col min="16141" max="16141" width="12.28515625" style="6" customWidth="1"/>
    <col min="16142" max="16384" width="9.140625" style="6"/>
  </cols>
  <sheetData>
    <row r="1" spans="1:16" ht="15" customHeight="1">
      <c r="A1" s="1"/>
      <c r="B1" s="2" t="s">
        <v>0</v>
      </c>
      <c r="C1" s="3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4"/>
      <c r="I1" s="5"/>
      <c r="J1" s="5"/>
      <c r="K1" s="5"/>
      <c r="L1" s="5"/>
      <c r="M1" s="5"/>
      <c r="N1" s="5"/>
      <c r="O1" s="5"/>
      <c r="P1" s="5"/>
    </row>
    <row r="2" spans="1:16" ht="15" customHeight="1" thickBot="1">
      <c r="A2" s="7" t="s">
        <v>6</v>
      </c>
      <c r="B2" s="8" t="s">
        <v>7</v>
      </c>
      <c r="C2" s="9" t="s">
        <v>8</v>
      </c>
      <c r="D2" s="8" t="s">
        <v>9</v>
      </c>
      <c r="E2" s="8" t="s">
        <v>10</v>
      </c>
      <c r="F2" s="8" t="s">
        <v>9</v>
      </c>
      <c r="G2" s="8" t="s">
        <v>11</v>
      </c>
      <c r="H2" s="4"/>
      <c r="I2" s="5"/>
      <c r="J2" s="5"/>
      <c r="K2" s="5"/>
      <c r="L2" s="5"/>
      <c r="M2" s="5"/>
      <c r="N2" s="5"/>
      <c r="O2" s="5"/>
      <c r="P2" s="5"/>
    </row>
    <row r="3" spans="1:16">
      <c r="A3" s="10" t="s">
        <v>12</v>
      </c>
      <c r="B3" s="11" t="s">
        <v>13</v>
      </c>
      <c r="C3" s="12">
        <v>96.7</v>
      </c>
      <c r="D3" s="13">
        <v>13122</v>
      </c>
      <c r="E3" s="14">
        <f>'[1]30'!D4</f>
        <v>6</v>
      </c>
      <c r="F3" s="15">
        <f>E3/D3</f>
        <v>4.5724737082761773E-4</v>
      </c>
      <c r="G3" s="15">
        <f t="shared" ref="G3:G33" si="0">E3/D3</f>
        <v>4.5724737082761773E-4</v>
      </c>
      <c r="I3" s="5"/>
      <c r="J3" s="5"/>
      <c r="K3" s="5"/>
      <c r="L3" s="5"/>
      <c r="M3" s="5"/>
      <c r="N3" s="5"/>
      <c r="O3" s="5"/>
      <c r="P3" s="5"/>
    </row>
    <row r="4" spans="1:16">
      <c r="A4" s="10" t="s">
        <v>14</v>
      </c>
      <c r="B4" s="16" t="s">
        <v>13</v>
      </c>
      <c r="C4" s="17">
        <v>97.2</v>
      </c>
      <c r="D4" s="18">
        <v>70801</v>
      </c>
      <c r="E4" s="19">
        <f>'[1]30'!D6</f>
        <v>277</v>
      </c>
      <c r="F4" s="15">
        <f t="shared" ref="F4:F33" si="1">E4/D4</f>
        <v>3.9123741190096187E-3</v>
      </c>
      <c r="G4" s="15">
        <f t="shared" si="0"/>
        <v>3.9123741190096187E-3</v>
      </c>
      <c r="I4" s="5"/>
      <c r="J4" s="5"/>
      <c r="K4" s="5"/>
      <c r="L4" s="5"/>
      <c r="M4" s="5"/>
      <c r="N4" s="5"/>
      <c r="O4" s="5"/>
      <c r="P4" s="5"/>
    </row>
    <row r="5" spans="1:16">
      <c r="A5" s="10" t="s">
        <v>15</v>
      </c>
      <c r="B5" s="16" t="s">
        <v>13</v>
      </c>
      <c r="C5" s="17">
        <v>88</v>
      </c>
      <c r="D5" s="18">
        <v>43263</v>
      </c>
      <c r="E5" s="19">
        <f>'[1]30'!D7</f>
        <v>60</v>
      </c>
      <c r="F5" s="15">
        <f t="shared" si="1"/>
        <v>1.3868663754247278E-3</v>
      </c>
      <c r="G5" s="15">
        <f t="shared" si="0"/>
        <v>1.3868663754247278E-3</v>
      </c>
      <c r="I5" s="5"/>
      <c r="J5" s="5"/>
      <c r="K5" s="5"/>
      <c r="L5" s="5"/>
      <c r="M5" s="5"/>
      <c r="N5" s="5"/>
      <c r="O5" s="5"/>
      <c r="P5" s="5"/>
    </row>
    <row r="6" spans="1:16">
      <c r="A6" s="10" t="s">
        <v>16</v>
      </c>
      <c r="B6" s="16" t="s">
        <v>13</v>
      </c>
      <c r="C6" s="17">
        <v>90.5</v>
      </c>
      <c r="D6" s="18">
        <v>50195</v>
      </c>
      <c r="E6" s="19">
        <f>'[1]30'!D8</f>
        <v>234</v>
      </c>
      <c r="F6" s="15">
        <f t="shared" si="1"/>
        <v>4.6618189062655642E-3</v>
      </c>
      <c r="G6" s="15">
        <f t="shared" si="0"/>
        <v>4.6618189062655642E-3</v>
      </c>
      <c r="I6" s="5"/>
      <c r="J6" s="5"/>
      <c r="K6" s="5"/>
      <c r="L6" s="5"/>
      <c r="M6" s="5"/>
      <c r="N6" s="5"/>
      <c r="O6" s="5"/>
      <c r="P6" s="5"/>
    </row>
    <row r="7" spans="1:16">
      <c r="A7" s="20" t="s">
        <v>17</v>
      </c>
      <c r="B7" s="21" t="s">
        <v>13</v>
      </c>
      <c r="C7" s="22">
        <v>93</v>
      </c>
      <c r="D7" s="23">
        <v>160578</v>
      </c>
      <c r="E7" s="24">
        <f>'[1]30'!D9</f>
        <v>629</v>
      </c>
      <c r="F7" s="15">
        <f t="shared" si="1"/>
        <v>3.9170994781352365E-3</v>
      </c>
      <c r="G7" s="25">
        <f t="shared" si="0"/>
        <v>3.9170994781352365E-3</v>
      </c>
      <c r="I7" s="5"/>
      <c r="J7" s="5"/>
      <c r="K7" s="5"/>
      <c r="L7" s="5"/>
      <c r="M7" s="5"/>
      <c r="N7" s="5"/>
      <c r="O7" s="5"/>
      <c r="P7" s="5"/>
    </row>
    <row r="8" spans="1:16">
      <c r="A8" s="10" t="s">
        <v>18</v>
      </c>
      <c r="B8" s="16" t="s">
        <v>13</v>
      </c>
      <c r="C8" s="26">
        <v>93.7</v>
      </c>
      <c r="D8" s="27">
        <v>56161</v>
      </c>
      <c r="E8" s="19">
        <f>'[1]30'!D11</f>
        <v>114</v>
      </c>
      <c r="F8" s="15">
        <f t="shared" si="1"/>
        <v>2.0298783853563863E-3</v>
      </c>
      <c r="G8" s="28">
        <f t="shared" si="0"/>
        <v>2.0298783853563863E-3</v>
      </c>
      <c r="I8" s="5"/>
      <c r="J8" s="5"/>
      <c r="K8" s="5"/>
      <c r="L8" s="5"/>
      <c r="M8" s="5"/>
      <c r="N8" s="5"/>
      <c r="O8" s="5"/>
      <c r="P8" s="5"/>
    </row>
    <row r="9" spans="1:16">
      <c r="A9" s="10" t="s">
        <v>19</v>
      </c>
      <c r="B9" s="16" t="s">
        <v>13</v>
      </c>
      <c r="C9" s="17">
        <v>94.5</v>
      </c>
      <c r="D9" s="18">
        <v>28933</v>
      </c>
      <c r="E9" s="19">
        <f>'[1]30'!D14</f>
        <v>10</v>
      </c>
      <c r="F9" s="15">
        <f t="shared" si="1"/>
        <v>3.4562610168319911E-4</v>
      </c>
      <c r="G9" s="15">
        <f t="shared" si="0"/>
        <v>3.4562610168319911E-4</v>
      </c>
      <c r="I9" s="5"/>
      <c r="J9" s="5"/>
      <c r="K9" s="5"/>
      <c r="L9" s="5"/>
      <c r="M9" s="5"/>
      <c r="N9" s="5"/>
      <c r="O9" s="5"/>
      <c r="P9" s="5"/>
    </row>
    <row r="10" spans="1:16">
      <c r="A10" s="10" t="s">
        <v>20</v>
      </c>
      <c r="B10" s="16" t="s">
        <v>13</v>
      </c>
      <c r="C10" s="17">
        <v>98</v>
      </c>
      <c r="D10" s="18">
        <v>3289</v>
      </c>
      <c r="E10" s="19">
        <f>'[1]30'!D15</f>
        <v>4</v>
      </c>
      <c r="F10" s="15">
        <f t="shared" si="1"/>
        <v>1.2161751292186075E-3</v>
      </c>
      <c r="G10" s="15">
        <f t="shared" si="0"/>
        <v>1.2161751292186075E-3</v>
      </c>
      <c r="I10" s="5"/>
      <c r="J10" s="5"/>
      <c r="K10" s="5"/>
      <c r="L10" s="5"/>
      <c r="M10" s="5"/>
      <c r="N10" s="5"/>
      <c r="O10" s="5"/>
      <c r="P10" s="5"/>
    </row>
    <row r="11" spans="1:16">
      <c r="A11" s="10" t="s">
        <v>21</v>
      </c>
      <c r="B11" s="16" t="s">
        <v>13</v>
      </c>
      <c r="C11" s="17">
        <v>88</v>
      </c>
      <c r="D11" s="18">
        <v>53366</v>
      </c>
      <c r="E11" s="14">
        <f>'[1]30'!D16</f>
        <v>305</v>
      </c>
      <c r="F11" s="15">
        <f t="shared" si="1"/>
        <v>5.7152494097365367E-3</v>
      </c>
      <c r="G11" s="15">
        <f t="shared" si="0"/>
        <v>5.7152494097365367E-3</v>
      </c>
      <c r="I11" s="5"/>
      <c r="J11" s="5"/>
      <c r="K11" s="5"/>
      <c r="L11" s="5"/>
      <c r="M11" s="5"/>
      <c r="N11" s="5"/>
      <c r="O11" s="5"/>
      <c r="P11" s="5"/>
    </row>
    <row r="12" spans="1:16">
      <c r="A12" s="10" t="s">
        <v>22</v>
      </c>
      <c r="B12" s="16" t="s">
        <v>13</v>
      </c>
      <c r="C12" s="17">
        <v>99.8</v>
      </c>
      <c r="D12" s="18">
        <v>49477</v>
      </c>
      <c r="E12" s="19">
        <f>'[1]30'!D18</f>
        <v>315</v>
      </c>
      <c r="F12" s="15">
        <f t="shared" si="1"/>
        <v>6.3665945792994727E-3</v>
      </c>
      <c r="G12" s="15">
        <f t="shared" si="0"/>
        <v>6.3665945792994727E-3</v>
      </c>
      <c r="I12" s="5"/>
      <c r="J12" s="5"/>
      <c r="K12" s="5"/>
      <c r="L12" s="5"/>
      <c r="M12" s="5"/>
      <c r="N12" s="5"/>
      <c r="O12" s="5"/>
      <c r="P12" s="5"/>
    </row>
    <row r="13" spans="1:16">
      <c r="A13" s="10" t="s">
        <v>23</v>
      </c>
      <c r="B13" s="16" t="s">
        <v>13</v>
      </c>
      <c r="C13" s="17">
        <v>89.5</v>
      </c>
      <c r="D13" s="18">
        <v>667702</v>
      </c>
      <c r="E13" s="14">
        <f>'[1]30'!D20</f>
        <v>5038</v>
      </c>
      <c r="F13" s="15">
        <f t="shared" si="1"/>
        <v>7.5452821767794612E-3</v>
      </c>
      <c r="G13" s="15">
        <f t="shared" si="0"/>
        <v>7.5452821767794612E-3</v>
      </c>
      <c r="I13" s="5"/>
      <c r="J13" s="5"/>
      <c r="K13" s="5"/>
      <c r="L13" s="5"/>
      <c r="M13" s="5"/>
      <c r="N13" s="5"/>
      <c r="O13" s="5"/>
      <c r="P13" s="5"/>
    </row>
    <row r="14" spans="1:16">
      <c r="A14" s="10" t="s">
        <v>24</v>
      </c>
      <c r="B14" s="16" t="s">
        <v>13</v>
      </c>
      <c r="C14" s="17">
        <v>92</v>
      </c>
      <c r="D14" s="18">
        <v>113115</v>
      </c>
      <c r="E14" s="19">
        <f>'[1]30'!D21</f>
        <v>483</v>
      </c>
      <c r="F14" s="15">
        <f t="shared" si="1"/>
        <v>4.2699907174114839E-3</v>
      </c>
      <c r="G14" s="15">
        <f t="shared" si="0"/>
        <v>4.2699907174114839E-3</v>
      </c>
      <c r="I14" s="5"/>
      <c r="J14" s="5"/>
      <c r="K14" s="5"/>
      <c r="L14" s="5"/>
      <c r="M14" s="5"/>
      <c r="N14" s="5"/>
      <c r="O14" s="5"/>
      <c r="P14" s="5"/>
    </row>
    <row r="15" spans="1:16">
      <c r="A15" s="10" t="s">
        <v>25</v>
      </c>
      <c r="B15" s="16" t="s">
        <v>13</v>
      </c>
      <c r="C15" s="17">
        <v>99.8</v>
      </c>
      <c r="D15" s="18">
        <v>20459</v>
      </c>
      <c r="E15" s="19">
        <f>'[1]30'!D23</f>
        <v>663</v>
      </c>
      <c r="F15" s="15">
        <f t="shared" si="1"/>
        <v>3.2406275966567283E-2</v>
      </c>
      <c r="G15" s="15">
        <f t="shared" si="0"/>
        <v>3.2406275966567283E-2</v>
      </c>
      <c r="I15" s="5"/>
      <c r="J15" s="5"/>
      <c r="K15" s="5"/>
      <c r="L15" s="5"/>
      <c r="M15" s="5"/>
      <c r="N15" s="5"/>
      <c r="O15" s="5"/>
      <c r="P15" s="5"/>
    </row>
    <row r="16" spans="1:16">
      <c r="A16" s="29" t="s">
        <v>26</v>
      </c>
      <c r="B16" s="30" t="s">
        <v>13</v>
      </c>
      <c r="C16" s="17">
        <v>98.9</v>
      </c>
      <c r="D16" s="18">
        <v>59477</v>
      </c>
      <c r="E16" s="14">
        <f>'[1]30'!D24</f>
        <v>158</v>
      </c>
      <c r="F16" s="15">
        <f t="shared" si="1"/>
        <v>2.6564890629991425E-3</v>
      </c>
      <c r="G16" s="15">
        <f t="shared" si="0"/>
        <v>2.6564890629991425E-3</v>
      </c>
      <c r="I16" s="5"/>
      <c r="J16" s="5"/>
      <c r="K16" s="5"/>
      <c r="L16" s="5"/>
      <c r="M16" s="5"/>
      <c r="N16" s="5"/>
      <c r="O16" s="5"/>
      <c r="P16" s="5"/>
    </row>
    <row r="17" spans="1:16">
      <c r="A17" s="10" t="s">
        <v>27</v>
      </c>
      <c r="B17" s="16" t="s">
        <v>13</v>
      </c>
      <c r="C17" s="17">
        <v>88</v>
      </c>
      <c r="D17" s="18">
        <v>16911</v>
      </c>
      <c r="E17" s="14">
        <f>'[1]30'!D25</f>
        <v>1</v>
      </c>
      <c r="F17" s="15">
        <f t="shared" si="1"/>
        <v>5.9133108627520551E-5</v>
      </c>
      <c r="G17" s="15">
        <f t="shared" si="0"/>
        <v>5.9133108627520551E-5</v>
      </c>
      <c r="I17" s="5"/>
      <c r="J17" s="5"/>
      <c r="K17" s="5"/>
      <c r="L17" s="5"/>
      <c r="M17" s="5"/>
      <c r="N17" s="5"/>
      <c r="O17" s="5"/>
      <c r="P17" s="5"/>
    </row>
    <row r="18" spans="1:16">
      <c r="A18" s="31" t="s">
        <v>28</v>
      </c>
      <c r="B18" s="32" t="s">
        <v>13</v>
      </c>
      <c r="C18" s="26">
        <v>97.8</v>
      </c>
      <c r="D18" s="27">
        <v>52168</v>
      </c>
      <c r="E18" s="14">
        <f>'[1]30'!D26</f>
        <v>265</v>
      </c>
      <c r="F18" s="15">
        <f t="shared" si="1"/>
        <v>5.0797423708020244E-3</v>
      </c>
      <c r="G18" s="15">
        <f t="shared" si="0"/>
        <v>5.0797423708020244E-3</v>
      </c>
      <c r="I18" s="5"/>
      <c r="J18" s="5"/>
      <c r="K18" s="5"/>
      <c r="L18" s="5"/>
      <c r="M18" s="5"/>
      <c r="N18" s="5"/>
      <c r="O18" s="5"/>
      <c r="P18" s="5"/>
    </row>
    <row r="19" spans="1:16">
      <c r="A19" s="10" t="s">
        <v>29</v>
      </c>
      <c r="B19" s="16" t="s">
        <v>13</v>
      </c>
      <c r="C19" s="17">
        <v>92.7</v>
      </c>
      <c r="D19" s="18">
        <v>45994</v>
      </c>
      <c r="E19" s="14">
        <f>'[1]30'!D27</f>
        <v>134</v>
      </c>
      <c r="F19" s="15">
        <f t="shared" si="1"/>
        <v>2.9134234900204375E-3</v>
      </c>
      <c r="G19" s="15">
        <f t="shared" si="0"/>
        <v>2.9134234900204375E-3</v>
      </c>
      <c r="I19" s="5"/>
      <c r="J19" s="5"/>
      <c r="K19" s="5"/>
      <c r="L19" s="5"/>
      <c r="M19" s="5"/>
      <c r="N19" s="5"/>
      <c r="O19" s="5"/>
      <c r="P19" s="5"/>
    </row>
    <row r="20" spans="1:16">
      <c r="A20" s="31" t="s">
        <v>30</v>
      </c>
      <c r="B20" s="32" t="s">
        <v>13</v>
      </c>
      <c r="C20" s="26">
        <v>98.5</v>
      </c>
      <c r="D20" s="27">
        <v>34659</v>
      </c>
      <c r="E20" s="19">
        <f>'[1]30'!D28</f>
        <v>133</v>
      </c>
      <c r="F20" s="15">
        <f t="shared" si="1"/>
        <v>3.837387114458005E-3</v>
      </c>
      <c r="G20" s="15">
        <f t="shared" si="0"/>
        <v>3.837387114458005E-3</v>
      </c>
      <c r="I20" s="5"/>
      <c r="J20" s="5"/>
      <c r="K20" s="5"/>
      <c r="L20" s="5"/>
      <c r="M20" s="5"/>
      <c r="N20" s="5"/>
      <c r="O20" s="5"/>
      <c r="P20" s="5"/>
    </row>
    <row r="21" spans="1:16">
      <c r="A21" s="31" t="s">
        <v>31</v>
      </c>
      <c r="B21" s="32" t="s">
        <v>13</v>
      </c>
      <c r="C21" s="26">
        <v>97.3</v>
      </c>
      <c r="D21" s="27">
        <v>14878</v>
      </c>
      <c r="E21" s="19">
        <f>'[1]30'!D29</f>
        <v>24</v>
      </c>
      <c r="F21" s="15">
        <f t="shared" si="1"/>
        <v>1.6131200430165346E-3</v>
      </c>
      <c r="G21" s="15">
        <f t="shared" si="0"/>
        <v>1.6131200430165346E-3</v>
      </c>
      <c r="I21" s="5"/>
      <c r="J21" s="5"/>
      <c r="K21" s="5"/>
      <c r="L21" s="5"/>
      <c r="M21" s="5"/>
      <c r="N21" s="5"/>
      <c r="O21" s="5"/>
      <c r="P21" s="5"/>
    </row>
    <row r="22" spans="1:16">
      <c r="A22" s="10" t="s">
        <v>32</v>
      </c>
      <c r="B22" s="16" t="s">
        <v>13</v>
      </c>
      <c r="C22" s="17">
        <v>87.3</v>
      </c>
      <c r="D22" s="18">
        <v>323229</v>
      </c>
      <c r="E22" s="19">
        <f>'[1]30'!D30</f>
        <v>1863</v>
      </c>
      <c r="F22" s="15">
        <f t="shared" si="1"/>
        <v>5.7637155082000688E-3</v>
      </c>
      <c r="G22" s="15">
        <f t="shared" si="0"/>
        <v>5.7637155082000688E-3</v>
      </c>
      <c r="I22" s="5"/>
      <c r="J22" s="5"/>
      <c r="K22" s="5"/>
      <c r="L22" s="5"/>
      <c r="M22" s="5"/>
      <c r="N22" s="5"/>
      <c r="O22" s="5"/>
      <c r="P22" s="5"/>
    </row>
    <row r="23" spans="1:16">
      <c r="A23" s="31" t="s">
        <v>33</v>
      </c>
      <c r="B23" s="32" t="s">
        <v>13</v>
      </c>
      <c r="C23" s="26">
        <v>95.3</v>
      </c>
      <c r="D23" s="27">
        <v>17179</v>
      </c>
      <c r="E23" s="19">
        <f>'[1]30'!D31</f>
        <v>100</v>
      </c>
      <c r="F23" s="15">
        <f t="shared" si="1"/>
        <v>5.821060597240817E-3</v>
      </c>
      <c r="G23" s="15">
        <f t="shared" si="0"/>
        <v>5.821060597240817E-3</v>
      </c>
      <c r="I23" s="5"/>
      <c r="J23" s="5"/>
      <c r="K23" s="5"/>
      <c r="L23" s="5"/>
      <c r="M23" s="5"/>
      <c r="N23" s="5"/>
      <c r="O23" s="5"/>
      <c r="P23" s="5"/>
    </row>
    <row r="24" spans="1:16">
      <c r="A24" s="10" t="s">
        <v>34</v>
      </c>
      <c r="B24" s="16" t="s">
        <v>13</v>
      </c>
      <c r="C24" s="17">
        <v>92</v>
      </c>
      <c r="D24" s="18">
        <v>66414</v>
      </c>
      <c r="E24" s="19">
        <f>'[1]30'!D32</f>
        <v>460</v>
      </c>
      <c r="F24" s="15">
        <f t="shared" si="1"/>
        <v>6.9262504893546541E-3</v>
      </c>
      <c r="G24" s="28">
        <f t="shared" si="0"/>
        <v>6.9262504893546541E-3</v>
      </c>
      <c r="I24" s="5"/>
      <c r="J24" s="5"/>
      <c r="K24" s="5"/>
      <c r="L24" s="5"/>
      <c r="M24" s="5"/>
      <c r="N24" s="5"/>
      <c r="O24" s="5"/>
      <c r="P24" s="5"/>
    </row>
    <row r="25" spans="1:16">
      <c r="A25" s="10" t="s">
        <v>35</v>
      </c>
      <c r="B25" s="16" t="s">
        <v>13</v>
      </c>
      <c r="C25" s="17">
        <v>95.8</v>
      </c>
      <c r="D25" s="18">
        <v>7897</v>
      </c>
      <c r="E25" s="19">
        <f>'[1]30'!D33</f>
        <v>13</v>
      </c>
      <c r="F25" s="15">
        <f t="shared" si="1"/>
        <v>1.6461947575028492E-3</v>
      </c>
      <c r="G25" s="15">
        <f t="shared" si="0"/>
        <v>1.6461947575028492E-3</v>
      </c>
      <c r="I25" s="5"/>
      <c r="J25" s="5"/>
      <c r="K25" s="5"/>
      <c r="L25" s="5"/>
      <c r="M25" s="5"/>
      <c r="N25" s="5"/>
      <c r="O25" s="5"/>
      <c r="P25" s="5"/>
    </row>
    <row r="26" spans="1:16">
      <c r="A26" s="10" t="s">
        <v>36</v>
      </c>
      <c r="B26" s="16" t="s">
        <v>13</v>
      </c>
      <c r="C26" s="17">
        <v>94.5</v>
      </c>
      <c r="D26" s="18">
        <v>284809</v>
      </c>
      <c r="E26" s="19">
        <f>'[1]30'!D34</f>
        <v>925</v>
      </c>
      <c r="F26" s="15">
        <f t="shared" si="1"/>
        <v>3.2477906245940262E-3</v>
      </c>
      <c r="G26" s="15">
        <f t="shared" si="0"/>
        <v>3.2477906245940262E-3</v>
      </c>
      <c r="I26" s="5"/>
      <c r="J26" s="5"/>
      <c r="K26" s="5"/>
      <c r="L26" s="5"/>
      <c r="M26" s="5"/>
      <c r="N26" s="5"/>
      <c r="O26" s="5"/>
      <c r="P26" s="5"/>
    </row>
    <row r="27" spans="1:16">
      <c r="A27" s="10" t="s">
        <v>37</v>
      </c>
      <c r="B27" s="16" t="s">
        <v>13</v>
      </c>
      <c r="C27" s="17">
        <v>94.7</v>
      </c>
      <c r="D27" s="18">
        <v>198898</v>
      </c>
      <c r="E27" s="19">
        <f>'[1]30'!D35</f>
        <v>1347</v>
      </c>
      <c r="F27" s="15">
        <f t="shared" si="1"/>
        <v>6.7723154581745418E-3</v>
      </c>
      <c r="G27" s="15">
        <f t="shared" si="0"/>
        <v>6.7723154581745418E-3</v>
      </c>
      <c r="I27" s="5"/>
      <c r="J27" s="5"/>
      <c r="K27" s="5"/>
      <c r="L27" s="5"/>
      <c r="M27" s="5"/>
      <c r="N27" s="5"/>
      <c r="O27" s="5"/>
      <c r="P27" s="5"/>
    </row>
    <row r="28" spans="1:16">
      <c r="A28" s="33" t="s">
        <v>38</v>
      </c>
      <c r="B28" s="34" t="s">
        <v>13</v>
      </c>
      <c r="C28" s="26">
        <v>94.7</v>
      </c>
      <c r="D28" s="27">
        <v>39684</v>
      </c>
      <c r="E28" s="35">
        <f>'[1]30'!D36</f>
        <v>164</v>
      </c>
      <c r="F28" s="28">
        <f t="shared" si="1"/>
        <v>4.1326479185565968E-3</v>
      </c>
      <c r="G28" s="28">
        <f t="shared" si="0"/>
        <v>4.1326479185565968E-3</v>
      </c>
      <c r="I28" s="5"/>
      <c r="J28" s="5"/>
      <c r="K28" s="5"/>
      <c r="L28" s="5"/>
      <c r="M28" s="5"/>
      <c r="N28" s="5"/>
      <c r="O28" s="5"/>
      <c r="P28" s="5"/>
    </row>
    <row r="29" spans="1:16">
      <c r="A29" s="29" t="s">
        <v>39</v>
      </c>
      <c r="B29" s="16" t="s">
        <v>13</v>
      </c>
      <c r="C29" s="17">
        <v>91.8</v>
      </c>
      <c r="D29" s="18">
        <v>110514</v>
      </c>
      <c r="E29" s="36">
        <f>'[1]30'!D37</f>
        <v>1103</v>
      </c>
      <c r="F29" s="15">
        <f t="shared" si="1"/>
        <v>9.9806359375282771E-3</v>
      </c>
      <c r="G29" s="15">
        <f t="shared" si="0"/>
        <v>9.9806359375282771E-3</v>
      </c>
      <c r="I29" s="5"/>
      <c r="J29" s="5"/>
      <c r="K29" s="5"/>
      <c r="L29" s="5"/>
      <c r="M29" s="5"/>
      <c r="N29" s="5"/>
      <c r="O29" s="5"/>
      <c r="P29" s="5"/>
    </row>
    <row r="30" spans="1:16">
      <c r="A30" s="37" t="s">
        <v>40</v>
      </c>
      <c r="B30" s="38" t="s">
        <v>13</v>
      </c>
      <c r="C30" s="39">
        <v>94.5</v>
      </c>
      <c r="D30" s="40">
        <v>27709</v>
      </c>
      <c r="E30" s="41">
        <f>'[1]30'!D39</f>
        <v>26</v>
      </c>
      <c r="F30" s="42">
        <f t="shared" si="1"/>
        <v>9.3832328846223253E-4</v>
      </c>
      <c r="G30" s="42">
        <f t="shared" si="0"/>
        <v>9.3832328846223253E-4</v>
      </c>
      <c r="I30" s="5"/>
      <c r="J30" s="5"/>
      <c r="K30" s="5"/>
      <c r="L30" s="5"/>
      <c r="M30" s="5"/>
      <c r="N30" s="5"/>
      <c r="O30" s="5"/>
      <c r="P30" s="5"/>
    </row>
    <row r="31" spans="1:16">
      <c r="A31" s="43" t="s">
        <v>41</v>
      </c>
      <c r="B31" s="16" t="s">
        <v>13</v>
      </c>
      <c r="C31" s="17">
        <v>86.5</v>
      </c>
      <c r="D31" s="18">
        <v>105078</v>
      </c>
      <c r="E31" s="35">
        <f>'[1]30'!D40</f>
        <v>532</v>
      </c>
      <c r="F31" s="42">
        <f t="shared" si="1"/>
        <v>5.0629056510401796E-3</v>
      </c>
      <c r="G31" s="42">
        <f t="shared" si="0"/>
        <v>5.0629056510401796E-3</v>
      </c>
      <c r="I31" s="5"/>
      <c r="J31" s="5"/>
      <c r="K31" s="5"/>
      <c r="L31" s="5"/>
      <c r="M31" s="5"/>
      <c r="N31" s="5"/>
      <c r="O31" s="5"/>
      <c r="P31" s="5"/>
    </row>
    <row r="32" spans="1:16">
      <c r="A32" s="44" t="s">
        <v>42</v>
      </c>
      <c r="B32" s="38" t="s">
        <v>13</v>
      </c>
      <c r="C32" s="45">
        <v>82.2</v>
      </c>
      <c r="D32" s="46">
        <v>35670</v>
      </c>
      <c r="E32" s="47">
        <f>'[1]30'!D41</f>
        <v>3</v>
      </c>
      <c r="F32" s="48">
        <f t="shared" si="1"/>
        <v>8.4104289318755253E-5</v>
      </c>
      <c r="G32" s="49">
        <f t="shared" si="0"/>
        <v>8.4104289318755253E-5</v>
      </c>
      <c r="I32" s="5"/>
      <c r="J32" s="5"/>
      <c r="K32" s="5"/>
      <c r="L32" s="5"/>
      <c r="M32" s="5"/>
      <c r="N32" s="5"/>
      <c r="O32" s="5"/>
      <c r="P32" s="5"/>
    </row>
    <row r="33" spans="1:53" ht="13.5" thickBot="1">
      <c r="A33" s="50" t="s">
        <v>43</v>
      </c>
      <c r="B33" s="51" t="s">
        <v>13</v>
      </c>
      <c r="C33" s="52">
        <v>92</v>
      </c>
      <c r="D33" s="53">
        <v>101462</v>
      </c>
      <c r="E33" s="54">
        <f>'[1]30'!D42</f>
        <v>193</v>
      </c>
      <c r="F33" s="15">
        <f t="shared" si="1"/>
        <v>1.9021899824564863E-3</v>
      </c>
      <c r="G33" s="55">
        <f t="shared" si="0"/>
        <v>1.9021899824564863E-3</v>
      </c>
      <c r="I33" s="5"/>
      <c r="J33" s="5"/>
      <c r="K33" s="5"/>
      <c r="L33" s="5"/>
      <c r="M33" s="5"/>
      <c r="N33" s="5"/>
      <c r="O33" s="5"/>
      <c r="P33" s="5"/>
    </row>
    <row r="34" spans="1:53">
      <c r="A34" s="56" t="s">
        <v>44</v>
      </c>
      <c r="B34" s="57"/>
      <c r="C34" s="58">
        <f>AVERAGE(C3:C33)</f>
        <v>93.393548387096772</v>
      </c>
      <c r="D34" s="59">
        <f>SUM(D3:D33)</f>
        <v>2873091</v>
      </c>
      <c r="E34" s="59">
        <f>SUM(E3:E33)</f>
        <v>15582</v>
      </c>
      <c r="F34" s="60">
        <f>AVERAGE(F3:F33)</f>
        <v>4.6021905938086567E-3</v>
      </c>
      <c r="G34" s="61">
        <f>AVERAGE(G3:G33)</f>
        <v>4.6021905938086567E-3</v>
      </c>
      <c r="I34" s="5"/>
      <c r="J34" s="5"/>
      <c r="K34" s="5"/>
      <c r="L34" s="5"/>
      <c r="M34" s="5"/>
      <c r="N34" s="5"/>
      <c r="O34" s="5"/>
      <c r="P34" s="5"/>
    </row>
    <row r="35" spans="1:53" ht="13.5" thickBot="1">
      <c r="A35" s="62" t="s">
        <v>45</v>
      </c>
      <c r="B35" s="63"/>
      <c r="C35" s="64"/>
      <c r="D35" s="65"/>
      <c r="E35" s="66"/>
      <c r="F35" s="67">
        <f>SUM(E34/D34)</f>
        <v>5.4234272426456386E-3</v>
      </c>
      <c r="G35" s="68"/>
      <c r="I35" s="5"/>
      <c r="J35" s="5"/>
      <c r="K35" s="5"/>
      <c r="L35" s="5"/>
      <c r="M35" s="5"/>
      <c r="N35" s="5"/>
      <c r="O35" s="5"/>
      <c r="P35" s="5"/>
    </row>
    <row r="36" spans="1:53">
      <c r="A36" s="69" t="s">
        <v>46</v>
      </c>
      <c r="B36" s="70" t="s">
        <v>47</v>
      </c>
      <c r="C36" s="71">
        <v>98.7</v>
      </c>
      <c r="D36" s="72">
        <v>12249</v>
      </c>
      <c r="E36" s="73">
        <f>'[1]30'!D5</f>
        <v>10</v>
      </c>
      <c r="F36" s="74">
        <f>SUM(E36/D36)</f>
        <v>8.1639317495305736E-4</v>
      </c>
      <c r="G36" s="75">
        <f t="shared" ref="G36:G43" si="2">IF(B36="4 Year",(E36/(D36/4)),IF(B36="3 Year",(E36/(D36/3)),IF(B36="2 Year",(E36/(D36/2)))))</f>
        <v>3.2655726998122294E-3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</row>
    <row r="37" spans="1:53">
      <c r="A37" s="76" t="s">
        <v>48</v>
      </c>
      <c r="B37" s="77" t="s">
        <v>47</v>
      </c>
      <c r="C37" s="78">
        <v>98.7</v>
      </c>
      <c r="D37" s="79">
        <v>5433</v>
      </c>
      <c r="E37" s="80">
        <f>'[1]30'!D10</f>
        <v>0</v>
      </c>
      <c r="F37" s="81">
        <f t="shared" ref="F37:F43" si="3">SUM(E37/D37)</f>
        <v>0</v>
      </c>
      <c r="G37" s="28">
        <f t="shared" si="2"/>
        <v>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</row>
    <row r="38" spans="1:53">
      <c r="A38" s="31" t="s">
        <v>49</v>
      </c>
      <c r="B38" s="77" t="s">
        <v>50</v>
      </c>
      <c r="C38" s="26">
        <v>91.4</v>
      </c>
      <c r="D38" s="27">
        <v>25838</v>
      </c>
      <c r="E38" s="19">
        <f>'[1]30'!D12</f>
        <v>53</v>
      </c>
      <c r="F38" s="81">
        <f t="shared" si="3"/>
        <v>2.0512423562195218E-3</v>
      </c>
      <c r="G38" s="28">
        <f t="shared" si="2"/>
        <v>4.1024847124390435E-3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</row>
    <row r="39" spans="1:53">
      <c r="A39" s="82" t="s">
        <v>51</v>
      </c>
      <c r="B39" s="77" t="s">
        <v>47</v>
      </c>
      <c r="C39" s="83">
        <v>100</v>
      </c>
      <c r="D39" s="84">
        <v>9721</v>
      </c>
      <c r="E39" s="19">
        <f>'[1]30'!D13</f>
        <v>18</v>
      </c>
      <c r="F39" s="81">
        <f t="shared" si="3"/>
        <v>1.8516613517127868E-3</v>
      </c>
      <c r="G39" s="28">
        <f t="shared" si="2"/>
        <v>7.4066454068511473E-3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</row>
    <row r="40" spans="1:53" ht="12.75" customHeight="1">
      <c r="A40" s="31" t="s">
        <v>52</v>
      </c>
      <c r="B40" s="77" t="s">
        <v>47</v>
      </c>
      <c r="C40" s="26">
        <v>97.3</v>
      </c>
      <c r="D40" s="27">
        <v>56911</v>
      </c>
      <c r="E40" s="85">
        <f>'[1]30'!D17</f>
        <v>83</v>
      </c>
      <c r="F40" s="81">
        <f t="shared" si="3"/>
        <v>1.4584175291244223E-3</v>
      </c>
      <c r="G40" s="28">
        <f t="shared" si="2"/>
        <v>5.8336701164976891E-3</v>
      </c>
      <c r="I40" s="5"/>
      <c r="J40" s="5"/>
      <c r="K40" s="5"/>
      <c r="L40" s="5"/>
      <c r="M40" s="5"/>
      <c r="N40" s="5"/>
      <c r="O40" s="5"/>
      <c r="P40" s="5"/>
    </row>
    <row r="41" spans="1:53">
      <c r="A41" s="31" t="s">
        <v>53</v>
      </c>
      <c r="B41" s="77" t="s">
        <v>47</v>
      </c>
      <c r="C41" s="26">
        <v>99.3</v>
      </c>
      <c r="D41" s="27">
        <v>29395</v>
      </c>
      <c r="E41" s="19">
        <f>'[1]30'!D19</f>
        <v>74</v>
      </c>
      <c r="F41" s="81">
        <f t="shared" si="3"/>
        <v>2.5174349379146112E-3</v>
      </c>
      <c r="G41" s="28">
        <f t="shared" si="2"/>
        <v>1.0069739751658445E-2</v>
      </c>
      <c r="I41" s="5"/>
      <c r="J41" s="5"/>
      <c r="K41" s="5"/>
      <c r="L41" s="5"/>
      <c r="M41" s="5"/>
      <c r="N41" s="5"/>
      <c r="O41" s="5"/>
      <c r="P41" s="5"/>
    </row>
    <row r="42" spans="1:53">
      <c r="A42" s="31" t="s">
        <v>54</v>
      </c>
      <c r="B42" s="77" t="s">
        <v>47</v>
      </c>
      <c r="C42" s="26">
        <v>99.5</v>
      </c>
      <c r="D42" s="27">
        <v>33684</v>
      </c>
      <c r="E42" s="14">
        <f>'[1]30'!D22</f>
        <v>515</v>
      </c>
      <c r="F42" s="81">
        <f t="shared" si="3"/>
        <v>1.5289158057237857E-2</v>
      </c>
      <c r="G42" s="28">
        <f t="shared" si="2"/>
        <v>6.115663222895143E-2</v>
      </c>
      <c r="I42" s="5"/>
      <c r="J42" s="5"/>
      <c r="K42" s="5"/>
      <c r="L42" s="5"/>
      <c r="M42" s="5"/>
      <c r="N42" s="5"/>
      <c r="O42" s="5"/>
      <c r="P42" s="5"/>
    </row>
    <row r="43" spans="1:53" ht="13.5" thickBot="1">
      <c r="A43" s="31" t="s">
        <v>55</v>
      </c>
      <c r="B43" s="32" t="s">
        <v>47</v>
      </c>
      <c r="C43" s="26">
        <v>100</v>
      </c>
      <c r="D43" s="27">
        <v>4130</v>
      </c>
      <c r="E43" s="14">
        <f>'[1]30'!D38</f>
        <v>20</v>
      </c>
      <c r="F43" s="81">
        <f t="shared" si="3"/>
        <v>4.8426150121065378E-3</v>
      </c>
      <c r="G43" s="28">
        <f t="shared" si="2"/>
        <v>1.9370460048426151E-2</v>
      </c>
      <c r="I43" s="5"/>
      <c r="J43" s="5"/>
      <c r="K43" s="5"/>
      <c r="L43" s="5"/>
      <c r="M43" s="5"/>
      <c r="N43" s="5"/>
      <c r="O43" s="5"/>
      <c r="P43" s="5"/>
    </row>
    <row r="44" spans="1:53">
      <c r="A44" s="56" t="s">
        <v>56</v>
      </c>
      <c r="B44" s="86"/>
      <c r="C44" s="58">
        <f>AVERAGE(C36:C43)</f>
        <v>98.112499999999997</v>
      </c>
      <c r="D44" s="59">
        <f>SUM(D36:D43)</f>
        <v>177361</v>
      </c>
      <c r="E44" s="59">
        <f>SUM(E36:E43)</f>
        <v>773</v>
      </c>
      <c r="F44" s="60">
        <f>AVERAGE(F36:F43)</f>
        <v>3.6033653024085998E-3</v>
      </c>
      <c r="G44" s="61"/>
      <c r="I44" s="5"/>
      <c r="J44" s="5"/>
      <c r="K44" s="5"/>
      <c r="L44" s="5"/>
      <c r="M44" s="5"/>
      <c r="N44" s="5"/>
      <c r="O44" s="5"/>
      <c r="P44" s="5"/>
    </row>
    <row r="45" spans="1:53">
      <c r="A45" s="87" t="s">
        <v>57</v>
      </c>
      <c r="B45" s="88"/>
      <c r="C45" s="89"/>
      <c r="D45" s="90"/>
      <c r="E45" s="90"/>
      <c r="F45" s="90"/>
      <c r="G45" s="68">
        <f>AVERAGE(G36:G43)</f>
        <v>1.3900650620579519E-2</v>
      </c>
      <c r="I45" s="5"/>
      <c r="J45" s="5"/>
      <c r="K45" s="5"/>
      <c r="L45" s="5"/>
      <c r="M45" s="5"/>
      <c r="N45" s="5"/>
      <c r="O45" s="5"/>
      <c r="P45" s="5"/>
    </row>
    <row r="46" spans="1:53" ht="12.75" customHeight="1" thickBot="1">
      <c r="A46" s="62" t="s">
        <v>58</v>
      </c>
      <c r="B46" s="91"/>
      <c r="C46" s="64"/>
      <c r="D46" s="65"/>
      <c r="E46" s="92"/>
      <c r="F46" s="93">
        <f>SUM(E44/D44)</f>
        <v>4.3583425894080435E-3</v>
      </c>
      <c r="G46" s="94"/>
      <c r="I46" s="5"/>
      <c r="J46" s="5"/>
      <c r="K46" s="5"/>
      <c r="L46" s="5"/>
      <c r="M46" s="5"/>
      <c r="N46" s="5"/>
      <c r="O46" s="5"/>
      <c r="P46" s="5"/>
    </row>
    <row r="47" spans="1:53" ht="12.75" customHeight="1">
      <c r="A47" s="56" t="s">
        <v>59</v>
      </c>
      <c r="B47" s="95"/>
      <c r="C47" s="58">
        <f>AVERAGE(C36:C43,C3:C33)</f>
        <v>94.361538461538473</v>
      </c>
      <c r="D47" s="59">
        <f>D44+D34</f>
        <v>3050452</v>
      </c>
      <c r="E47" s="59">
        <f>E44+E34</f>
        <v>16355</v>
      </c>
      <c r="F47" s="96"/>
      <c r="G47" s="61"/>
      <c r="I47" s="5"/>
      <c r="J47" s="5"/>
      <c r="K47" s="5"/>
      <c r="L47" s="5"/>
      <c r="M47" s="5"/>
      <c r="N47" s="5"/>
      <c r="O47" s="5"/>
      <c r="P47" s="5"/>
    </row>
    <row r="48" spans="1:53" ht="12.75" customHeight="1" thickBot="1">
      <c r="A48" s="62" t="s">
        <v>60</v>
      </c>
      <c r="B48" s="97"/>
      <c r="C48" s="64"/>
      <c r="D48" s="97"/>
      <c r="E48" s="92"/>
      <c r="F48" s="98">
        <f>E47/D47</f>
        <v>5.361500525168073E-3</v>
      </c>
      <c r="G48" s="99"/>
      <c r="I48" s="5"/>
      <c r="J48" s="5"/>
      <c r="K48" s="5"/>
      <c r="L48" s="5"/>
      <c r="M48" s="5"/>
      <c r="N48" s="5"/>
      <c r="O48" s="5"/>
      <c r="P48" s="5"/>
    </row>
    <row r="49" spans="1:16" ht="13.5" customHeight="1">
      <c r="A49" s="100" t="s">
        <v>61</v>
      </c>
      <c r="B49" s="101"/>
      <c r="C49" s="102"/>
      <c r="D49" s="103"/>
      <c r="E49" s="103"/>
      <c r="F49" s="103"/>
      <c r="G49" s="103"/>
      <c r="I49" s="5"/>
      <c r="J49" s="5"/>
      <c r="K49" s="5"/>
      <c r="L49" s="5"/>
      <c r="M49" s="5"/>
      <c r="N49" s="5"/>
      <c r="O49" s="5"/>
      <c r="P49" s="5"/>
    </row>
    <row r="50" spans="1:16" s="107" customFormat="1" ht="12.75" customHeight="1">
      <c r="A50" s="104" t="s">
        <v>62</v>
      </c>
      <c r="B50" s="105"/>
      <c r="C50" s="106"/>
      <c r="D50" s="105"/>
      <c r="E50" s="105"/>
      <c r="F50" s="105"/>
      <c r="G50" s="105"/>
      <c r="I50" s="108"/>
      <c r="J50" s="108"/>
      <c r="K50" s="108"/>
      <c r="L50" s="108"/>
      <c r="M50" s="108"/>
      <c r="N50" s="108"/>
      <c r="O50" s="108"/>
      <c r="P50" s="108"/>
    </row>
    <row r="51" spans="1:16" s="107" customFormat="1" ht="12.75" customHeight="1">
      <c r="A51" s="104" t="s">
        <v>63</v>
      </c>
      <c r="B51" s="109"/>
      <c r="C51" s="110"/>
      <c r="D51" s="109"/>
      <c r="E51" s="109"/>
      <c r="F51" s="109"/>
      <c r="G51" s="105"/>
      <c r="I51" s="108"/>
      <c r="J51" s="108"/>
      <c r="K51" s="108"/>
      <c r="L51" s="108"/>
      <c r="M51" s="108"/>
      <c r="N51" s="108"/>
      <c r="O51" s="108"/>
      <c r="P51" s="108"/>
    </row>
    <row r="52" spans="1:16" s="107" customFormat="1" ht="12.75" customHeight="1">
      <c r="A52" s="111" t="s">
        <v>64</v>
      </c>
      <c r="B52" s="112"/>
      <c r="C52" s="113"/>
      <c r="D52" s="113"/>
      <c r="E52" s="113"/>
      <c r="F52" s="114"/>
      <c r="G52" s="115"/>
      <c r="H52" s="5"/>
      <c r="I52" s="108"/>
      <c r="J52" s="108"/>
      <c r="K52" s="108"/>
      <c r="L52" s="108"/>
      <c r="M52" s="108"/>
      <c r="N52" s="108"/>
      <c r="O52" s="108"/>
      <c r="P52" s="108"/>
    </row>
    <row r="53" spans="1:16">
      <c r="A53" s="111" t="s">
        <v>65</v>
      </c>
      <c r="B53" s="116"/>
      <c r="C53" s="117"/>
      <c r="D53" s="117"/>
      <c r="E53" s="117"/>
      <c r="F53" s="114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12.75" customHeight="1">
      <c r="A54" s="118" t="s">
        <v>66</v>
      </c>
      <c r="B54" s="116"/>
      <c r="C54" s="117"/>
      <c r="D54" s="117"/>
      <c r="E54" s="117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>
      <c r="A55" s="119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>
      <c r="A56" s="11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>
      <c r="A57" s="5"/>
      <c r="B57" s="5"/>
      <c r="C57" s="120"/>
      <c r="D57" s="5"/>
      <c r="E57" s="5"/>
      <c r="F57" s="5"/>
      <c r="I57" s="5"/>
      <c r="J57" s="5"/>
      <c r="K57" s="5"/>
      <c r="L57" s="5"/>
      <c r="M57" s="5"/>
      <c r="N57" s="5"/>
      <c r="O57" s="5"/>
      <c r="P57" s="5"/>
    </row>
    <row r="58" spans="1:16">
      <c r="A58" s="5"/>
      <c r="B58" s="5"/>
      <c r="C58" s="120"/>
      <c r="D58" s="5"/>
      <c r="E58" s="5"/>
      <c r="F58" s="5"/>
      <c r="I58" s="5"/>
      <c r="J58" s="5"/>
      <c r="K58" s="5"/>
      <c r="L58" s="5"/>
      <c r="M58" s="5"/>
      <c r="N58" s="5"/>
      <c r="O58" s="5"/>
      <c r="P58" s="5"/>
    </row>
    <row r="59" spans="1:16">
      <c r="A59" s="5"/>
      <c r="B59" s="5"/>
      <c r="C59" s="120"/>
      <c r="D59" s="5"/>
      <c r="E59" s="5"/>
      <c r="F59" s="5"/>
      <c r="I59" s="5"/>
      <c r="J59" s="5"/>
      <c r="K59" s="5"/>
      <c r="L59" s="5"/>
      <c r="M59" s="5"/>
      <c r="N59" s="5"/>
      <c r="O59" s="5"/>
      <c r="P59" s="5"/>
    </row>
    <row r="60" spans="1:16">
      <c r="A60" s="5"/>
      <c r="B60" s="5"/>
      <c r="C60" s="120"/>
      <c r="D60" s="5"/>
      <c r="E60" s="5"/>
      <c r="F60" s="5"/>
      <c r="I60" s="5"/>
      <c r="J60" s="5"/>
      <c r="K60" s="5"/>
      <c r="L60" s="5"/>
      <c r="M60" s="5"/>
      <c r="N60" s="5"/>
      <c r="O60" s="5"/>
      <c r="P60" s="5"/>
    </row>
    <row r="61" spans="1:16">
      <c r="A61" s="5"/>
      <c r="B61" s="5"/>
      <c r="C61" s="120"/>
      <c r="D61" s="5"/>
      <c r="E61" s="5"/>
      <c r="F61" s="5"/>
      <c r="I61" s="5"/>
      <c r="J61" s="5"/>
      <c r="K61" s="5"/>
      <c r="L61" s="5"/>
      <c r="M61" s="5"/>
      <c r="N61" s="5"/>
      <c r="O61" s="5"/>
      <c r="P61" s="5"/>
    </row>
    <row r="62" spans="1:16">
      <c r="A62" s="5"/>
      <c r="B62" s="5"/>
      <c r="C62" s="120"/>
      <c r="D62" s="5"/>
      <c r="E62" s="5"/>
      <c r="F62" s="5"/>
      <c r="I62" s="5"/>
      <c r="J62" s="5"/>
      <c r="K62" s="5"/>
      <c r="L62" s="5"/>
      <c r="M62" s="5"/>
      <c r="N62" s="5"/>
      <c r="O62" s="5"/>
      <c r="P62" s="5"/>
    </row>
    <row r="63" spans="1:16">
      <c r="A63" s="5"/>
      <c r="B63" s="5"/>
      <c r="C63" s="120"/>
      <c r="D63" s="5"/>
      <c r="E63" s="5"/>
      <c r="F63" s="5"/>
      <c r="I63" s="5"/>
      <c r="J63" s="5"/>
      <c r="K63" s="5"/>
      <c r="L63" s="5"/>
      <c r="M63" s="5"/>
      <c r="N63" s="5"/>
      <c r="O63" s="5"/>
      <c r="P63" s="5"/>
    </row>
    <row r="64" spans="1:16">
      <c r="A64" s="5"/>
      <c r="B64" s="5"/>
      <c r="C64" s="120"/>
      <c r="D64" s="5"/>
      <c r="E64" s="5"/>
      <c r="F64" s="5"/>
      <c r="I64" s="5"/>
      <c r="J64" s="5"/>
      <c r="K64" s="5"/>
      <c r="L64" s="5"/>
      <c r="M64" s="5"/>
      <c r="N64" s="5"/>
      <c r="O64" s="5"/>
      <c r="P64" s="5"/>
    </row>
    <row r="65" spans="1:16">
      <c r="A65" s="5"/>
      <c r="B65" s="5"/>
      <c r="C65" s="120"/>
      <c r="D65" s="5"/>
      <c r="E65" s="5"/>
      <c r="F65" s="5"/>
      <c r="I65" s="5"/>
      <c r="J65" s="5"/>
      <c r="K65" s="5"/>
      <c r="L65" s="5"/>
      <c r="M65" s="5"/>
      <c r="N65" s="5"/>
      <c r="O65" s="5"/>
      <c r="P65" s="5"/>
    </row>
    <row r="66" spans="1:16">
      <c r="A66" s="5"/>
      <c r="B66" s="5"/>
      <c r="C66" s="120"/>
      <c r="D66" s="5"/>
      <c r="E66" s="5"/>
      <c r="F66" s="5"/>
      <c r="I66" s="5"/>
      <c r="J66" s="5"/>
      <c r="K66" s="5"/>
      <c r="L66" s="5"/>
      <c r="M66" s="5"/>
      <c r="N66" s="5"/>
      <c r="O66" s="5"/>
      <c r="P66" s="5"/>
    </row>
    <row r="67" spans="1:16">
      <c r="A67" s="5"/>
      <c r="B67" s="5"/>
      <c r="C67" s="120"/>
      <c r="D67" s="5"/>
      <c r="E67" s="5"/>
      <c r="F67" s="5"/>
      <c r="I67" s="5"/>
      <c r="J67" s="5"/>
      <c r="K67" s="5"/>
      <c r="L67" s="5"/>
      <c r="M67" s="5"/>
      <c r="N67" s="5"/>
      <c r="O67" s="5"/>
      <c r="P67" s="5"/>
    </row>
    <row r="68" spans="1:16">
      <c r="A68" s="5"/>
      <c r="B68" s="5"/>
      <c r="C68" s="120"/>
      <c r="D68" s="5"/>
      <c r="E68" s="5"/>
      <c r="F68" s="5"/>
      <c r="I68" s="5"/>
      <c r="J68" s="5"/>
      <c r="K68" s="5"/>
      <c r="L68" s="5"/>
      <c r="M68" s="5"/>
      <c r="N68" s="5"/>
      <c r="O68" s="5"/>
      <c r="P68" s="5"/>
    </row>
    <row r="69" spans="1:16">
      <c r="A69" s="5"/>
      <c r="B69" s="5"/>
      <c r="C69" s="120"/>
      <c r="D69" s="5"/>
      <c r="E69" s="5"/>
      <c r="F69" s="5"/>
      <c r="I69" s="5"/>
      <c r="J69" s="5"/>
      <c r="K69" s="5"/>
      <c r="L69" s="5"/>
      <c r="M69" s="5"/>
      <c r="N69" s="5"/>
      <c r="O69" s="5"/>
      <c r="P69" s="5"/>
    </row>
    <row r="70" spans="1:16">
      <c r="A70" s="5"/>
      <c r="B70" s="5"/>
      <c r="C70" s="120"/>
      <c r="D70" s="5"/>
      <c r="E70" s="5"/>
      <c r="F70" s="5"/>
      <c r="I70" s="5"/>
      <c r="J70" s="5"/>
      <c r="K70" s="5"/>
      <c r="L70" s="5"/>
      <c r="M70" s="5"/>
      <c r="N70" s="5"/>
      <c r="O70" s="5"/>
      <c r="P70" s="5"/>
    </row>
    <row r="71" spans="1:16">
      <c r="A71" s="5"/>
      <c r="B71" s="5"/>
      <c r="C71" s="120"/>
      <c r="D71" s="5"/>
      <c r="E71" s="5"/>
      <c r="F71" s="5"/>
      <c r="I71" s="5"/>
      <c r="J71" s="5"/>
      <c r="K71" s="5"/>
      <c r="L71" s="5"/>
      <c r="M71" s="5"/>
      <c r="N71" s="5"/>
      <c r="O71" s="5"/>
      <c r="P71" s="5"/>
    </row>
    <row r="72" spans="1:16">
      <c r="A72" s="5"/>
      <c r="B72" s="5"/>
      <c r="C72" s="120"/>
      <c r="D72" s="5"/>
      <c r="E72" s="5"/>
      <c r="F72" s="5"/>
      <c r="I72" s="5"/>
      <c r="J72" s="5"/>
      <c r="K72" s="5"/>
      <c r="L72" s="5"/>
      <c r="M72" s="5"/>
      <c r="N72" s="5"/>
      <c r="O72" s="5"/>
      <c r="P72" s="5"/>
    </row>
    <row r="73" spans="1:16">
      <c r="I73" s="5"/>
      <c r="J73" s="5"/>
      <c r="K73" s="5"/>
      <c r="L73" s="5"/>
      <c r="M73" s="5"/>
      <c r="N73" s="5"/>
      <c r="O73" s="5"/>
      <c r="P73" s="5"/>
    </row>
    <row r="74" spans="1:16">
      <c r="A74" s="122"/>
      <c r="B74" s="122"/>
      <c r="I74" s="5"/>
      <c r="J74" s="5"/>
      <c r="K74" s="5"/>
      <c r="L74" s="5"/>
      <c r="M74" s="5"/>
      <c r="N74" s="5"/>
      <c r="O74" s="5"/>
      <c r="P74" s="5"/>
    </row>
    <row r="75" spans="1:16">
      <c r="A75" s="5"/>
      <c r="B75" s="5"/>
      <c r="C75" s="120"/>
      <c r="D75" s="5"/>
      <c r="E75" s="5"/>
      <c r="F75" s="5"/>
      <c r="I75" s="5"/>
      <c r="J75" s="5"/>
      <c r="K75" s="5"/>
      <c r="L75" s="5"/>
      <c r="M75" s="5"/>
      <c r="N75" s="5"/>
      <c r="O75" s="5"/>
      <c r="P75" s="5"/>
    </row>
    <row r="76" spans="1:16">
      <c r="A76" s="5"/>
      <c r="B76" s="5"/>
      <c r="C76" s="120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</row>
    <row r="77" spans="1:16">
      <c r="A77" s="5"/>
      <c r="B77" s="5"/>
      <c r="C77" s="120"/>
      <c r="D77" s="5"/>
      <c r="E77" s="5"/>
      <c r="F77" s="5"/>
      <c r="I77" s="5"/>
      <c r="J77" s="5"/>
      <c r="K77" s="5"/>
      <c r="L77" s="5"/>
      <c r="M77" s="5"/>
      <c r="N77" s="5"/>
      <c r="O77" s="5"/>
      <c r="P77" s="5"/>
    </row>
    <row r="78" spans="1:16">
      <c r="A78" s="5"/>
      <c r="B78" s="5"/>
      <c r="C78" s="120"/>
      <c r="D78" s="5"/>
      <c r="E78" s="5"/>
      <c r="F78" s="5"/>
      <c r="I78" s="5"/>
      <c r="J78" s="5"/>
      <c r="K78" s="5"/>
      <c r="L78" s="5"/>
      <c r="M78" s="5"/>
      <c r="N78" s="5"/>
      <c r="O78" s="5"/>
      <c r="P78" s="5"/>
    </row>
    <row r="79" spans="1:16">
      <c r="A79" s="5"/>
      <c r="B79" s="5"/>
      <c r="C79" s="120"/>
      <c r="D79" s="5"/>
      <c r="E79" s="5"/>
      <c r="F79" s="5"/>
      <c r="I79" s="5"/>
      <c r="J79" s="5"/>
      <c r="K79" s="5"/>
      <c r="L79" s="5"/>
      <c r="M79" s="5"/>
      <c r="N79" s="5"/>
      <c r="O79" s="5"/>
      <c r="P79" s="5"/>
    </row>
    <row r="80" spans="1:16">
      <c r="A80" s="5"/>
      <c r="B80" s="5"/>
      <c r="C80" s="120"/>
      <c r="D80" s="5"/>
      <c r="E80" s="5"/>
      <c r="F80" s="5"/>
      <c r="I80" s="5"/>
      <c r="J80" s="5"/>
      <c r="K80" s="5"/>
      <c r="L80" s="5"/>
      <c r="M80" s="5"/>
      <c r="N80" s="5"/>
      <c r="O80" s="5"/>
      <c r="P80" s="5"/>
    </row>
    <row r="81" spans="1:16">
      <c r="A81" s="5"/>
      <c r="B81" s="5"/>
      <c r="C81" s="120"/>
      <c r="D81" s="5"/>
      <c r="E81" s="5"/>
      <c r="F81" s="5"/>
      <c r="I81" s="5"/>
      <c r="J81" s="5"/>
      <c r="K81" s="5"/>
      <c r="L81" s="5"/>
      <c r="M81" s="5"/>
      <c r="N81" s="5"/>
      <c r="O81" s="5"/>
      <c r="P81" s="5"/>
    </row>
    <row r="82" spans="1:16">
      <c r="A82" s="5"/>
      <c r="B82" s="5"/>
      <c r="C82" s="120"/>
      <c r="D82" s="5"/>
      <c r="E82" s="5"/>
      <c r="F82" s="5"/>
      <c r="I82" s="5"/>
      <c r="J82" s="5"/>
      <c r="K82" s="5"/>
      <c r="L82" s="5"/>
      <c r="M82" s="5"/>
      <c r="N82" s="5"/>
      <c r="O82" s="5"/>
      <c r="P82" s="5"/>
    </row>
    <row r="83" spans="1:16">
      <c r="A83" s="5"/>
      <c r="B83" s="5"/>
      <c r="C83" s="120"/>
      <c r="D83" s="5"/>
      <c r="E83" s="5"/>
      <c r="F83" s="5"/>
      <c r="I83" s="5"/>
      <c r="J83" s="5"/>
      <c r="K83" s="5"/>
      <c r="L83" s="5"/>
      <c r="M83" s="5"/>
      <c r="N83" s="5"/>
      <c r="O83" s="5"/>
      <c r="P83" s="5"/>
    </row>
    <row r="84" spans="1:16">
      <c r="A84" s="5"/>
      <c r="B84" s="5"/>
      <c r="C84" s="120"/>
      <c r="D84" s="5"/>
      <c r="E84" s="5"/>
      <c r="F84" s="5"/>
      <c r="I84" s="5"/>
      <c r="J84" s="5"/>
      <c r="K84" s="5"/>
      <c r="L84" s="5"/>
      <c r="M84" s="5"/>
      <c r="N84" s="5"/>
      <c r="O84" s="5"/>
      <c r="P84" s="5"/>
    </row>
    <row r="85" spans="1:16">
      <c r="A85" s="5"/>
      <c r="B85" s="5"/>
      <c r="C85" s="120"/>
      <c r="D85" s="5"/>
      <c r="E85" s="5"/>
      <c r="F85" s="5"/>
      <c r="I85" s="5"/>
      <c r="J85" s="5"/>
      <c r="K85" s="5"/>
      <c r="L85" s="5"/>
      <c r="M85" s="5"/>
      <c r="N85" s="5"/>
      <c r="O85" s="5"/>
      <c r="P85" s="5"/>
    </row>
    <row r="86" spans="1:16">
      <c r="A86" s="5"/>
      <c r="B86" s="5"/>
      <c r="C86" s="120"/>
      <c r="D86" s="5"/>
      <c r="E86" s="5"/>
      <c r="F86" s="5"/>
      <c r="I86" s="5"/>
      <c r="J86" s="5"/>
      <c r="K86" s="5"/>
      <c r="L86" s="5"/>
      <c r="M86" s="5"/>
      <c r="N86" s="5"/>
      <c r="O86" s="5"/>
      <c r="P86" s="5"/>
    </row>
    <row r="87" spans="1:16">
      <c r="A87" s="5"/>
      <c r="B87" s="5"/>
      <c r="C87" s="120"/>
      <c r="D87" s="5"/>
      <c r="E87" s="5"/>
      <c r="F87" s="5"/>
      <c r="I87" s="5"/>
      <c r="J87" s="5"/>
      <c r="K87" s="5"/>
      <c r="L87" s="5"/>
      <c r="M87" s="5"/>
      <c r="N87" s="5"/>
      <c r="O87" s="5"/>
      <c r="P87" s="5"/>
    </row>
    <row r="88" spans="1:16">
      <c r="A88" s="5"/>
      <c r="B88" s="5"/>
      <c r="C88" s="120"/>
      <c r="D88" s="5"/>
      <c r="E88" s="5"/>
      <c r="F88" s="5"/>
      <c r="I88" s="5"/>
      <c r="J88" s="5"/>
      <c r="K88" s="5"/>
      <c r="L88" s="5"/>
      <c r="M88" s="5"/>
      <c r="N88" s="5"/>
      <c r="O88" s="5"/>
      <c r="P88" s="5"/>
    </row>
    <row r="89" spans="1:16">
      <c r="A89" s="5"/>
      <c r="B89" s="5"/>
      <c r="C89" s="120"/>
      <c r="D89" s="5"/>
      <c r="E89" s="5"/>
      <c r="F89" s="5"/>
      <c r="I89" s="5"/>
      <c r="J89" s="5"/>
      <c r="K89" s="5"/>
      <c r="L89" s="5"/>
      <c r="M89" s="5"/>
      <c r="N89" s="5"/>
      <c r="O89" s="5"/>
      <c r="P89" s="5"/>
    </row>
    <row r="90" spans="1:16">
      <c r="A90" s="5"/>
      <c r="B90" s="5"/>
      <c r="C90" s="120"/>
      <c r="D90" s="5"/>
      <c r="E90" s="5"/>
      <c r="F90" s="5"/>
      <c r="I90" s="5"/>
      <c r="J90" s="5"/>
      <c r="K90" s="5"/>
      <c r="L90" s="5"/>
      <c r="M90" s="5"/>
      <c r="N90" s="5"/>
      <c r="O90" s="5"/>
      <c r="P90" s="5"/>
    </row>
    <row r="91" spans="1:16">
      <c r="A91" s="5"/>
      <c r="B91" s="5"/>
      <c r="C91" s="120"/>
      <c r="D91" s="5"/>
      <c r="E91" s="5"/>
      <c r="F91" s="5"/>
      <c r="I91" s="5"/>
      <c r="J91" s="5"/>
      <c r="K91" s="5"/>
      <c r="L91" s="5"/>
      <c r="M91" s="5"/>
      <c r="N91" s="5"/>
      <c r="O91" s="5"/>
      <c r="P91" s="5"/>
    </row>
    <row r="92" spans="1:16">
      <c r="I92" s="5"/>
      <c r="J92" s="5"/>
      <c r="K92" s="5"/>
      <c r="L92" s="5"/>
      <c r="M92" s="5"/>
      <c r="N92" s="5"/>
      <c r="O92" s="5"/>
      <c r="P92" s="5"/>
    </row>
    <row r="93" spans="1:16">
      <c r="A93" s="122"/>
      <c r="I93" s="5"/>
      <c r="J93" s="5"/>
      <c r="K93" s="5"/>
      <c r="L93" s="5"/>
      <c r="M93" s="5"/>
      <c r="N93" s="5"/>
      <c r="O93" s="5"/>
      <c r="P93" s="5"/>
    </row>
    <row r="94" spans="1:16">
      <c r="A94" s="122"/>
      <c r="I94" s="5"/>
      <c r="J94" s="5"/>
      <c r="K94" s="5"/>
      <c r="L94" s="5"/>
      <c r="M94" s="5"/>
      <c r="N94" s="5"/>
      <c r="O94" s="5"/>
      <c r="P94" s="5"/>
    </row>
    <row r="95" spans="1:16">
      <c r="A95" s="122"/>
      <c r="I95" s="5"/>
      <c r="J95" s="5"/>
      <c r="K95" s="5"/>
      <c r="L95" s="5"/>
      <c r="M95" s="5"/>
      <c r="N95" s="5"/>
      <c r="O95" s="5"/>
      <c r="P95" s="5"/>
    </row>
    <row r="96" spans="1:16">
      <c r="A96" s="122"/>
      <c r="I96" s="5"/>
      <c r="J96" s="5"/>
      <c r="K96" s="5"/>
      <c r="L96" s="5"/>
      <c r="M96" s="5"/>
      <c r="N96" s="5"/>
      <c r="O96" s="5"/>
      <c r="P96" s="5"/>
    </row>
    <row r="97" spans="9:16">
      <c r="I97" s="5"/>
      <c r="J97" s="5"/>
      <c r="K97" s="5"/>
      <c r="L97" s="5"/>
      <c r="M97" s="5"/>
      <c r="N97" s="5"/>
      <c r="O97" s="5"/>
      <c r="P97" s="5"/>
    </row>
    <row r="98" spans="9:16">
      <c r="I98" s="5"/>
      <c r="J98" s="5"/>
      <c r="K98" s="5"/>
      <c r="L98" s="5"/>
      <c r="M98" s="5"/>
      <c r="N98" s="5"/>
      <c r="O98" s="5"/>
      <c r="P98" s="5"/>
    </row>
    <row r="99" spans="9:16">
      <c r="I99" s="5"/>
      <c r="J99" s="5"/>
      <c r="K99" s="5"/>
      <c r="L99" s="5"/>
      <c r="M99" s="5"/>
      <c r="N99" s="5"/>
      <c r="O99" s="5"/>
      <c r="P99" s="5"/>
    </row>
    <row r="100" spans="9:16">
      <c r="I100" s="5"/>
      <c r="J100" s="5"/>
      <c r="K100" s="5"/>
      <c r="L100" s="5"/>
      <c r="M100" s="5"/>
      <c r="N100" s="5"/>
      <c r="O100" s="5"/>
      <c r="P100" s="5"/>
    </row>
    <row r="101" spans="9:16">
      <c r="I101" s="5"/>
      <c r="J101" s="5"/>
      <c r="K101" s="5"/>
      <c r="L101" s="5"/>
      <c r="M101" s="5"/>
      <c r="N101" s="5"/>
      <c r="O101" s="5"/>
      <c r="P101" s="5"/>
    </row>
    <row r="102" spans="9:16">
      <c r="I102" s="5"/>
      <c r="J102" s="5"/>
      <c r="K102" s="5"/>
      <c r="L102" s="5"/>
      <c r="M102" s="5"/>
      <c r="N102" s="5"/>
      <c r="O102" s="5"/>
      <c r="P102" s="5"/>
    </row>
    <row r="103" spans="9:16">
      <c r="I103" s="5"/>
      <c r="J103" s="5"/>
      <c r="K103" s="5"/>
      <c r="L103" s="5"/>
      <c r="M103" s="5"/>
      <c r="N103" s="5"/>
      <c r="O103" s="5"/>
      <c r="P103" s="5"/>
    </row>
    <row r="104" spans="9:16">
      <c r="I104" s="5"/>
      <c r="J104" s="5"/>
      <c r="K104" s="5"/>
      <c r="L104" s="5"/>
      <c r="M104" s="5"/>
      <c r="N104" s="5"/>
      <c r="O104" s="5"/>
      <c r="P104" s="5"/>
    </row>
    <row r="105" spans="9:16">
      <c r="I105" s="5"/>
      <c r="J105" s="5"/>
      <c r="K105" s="5"/>
      <c r="L105" s="5"/>
      <c r="M105" s="5"/>
      <c r="N105" s="5"/>
      <c r="O105" s="5"/>
      <c r="P105" s="5"/>
    </row>
    <row r="106" spans="9:16">
      <c r="I106" s="5"/>
      <c r="J106" s="5"/>
      <c r="K106" s="5"/>
      <c r="L106" s="5"/>
      <c r="M106" s="5"/>
      <c r="N106" s="5"/>
      <c r="O106" s="5"/>
      <c r="P106" s="5"/>
    </row>
    <row r="107" spans="9:16">
      <c r="I107" s="5"/>
      <c r="J107" s="5"/>
      <c r="K107" s="5"/>
      <c r="L107" s="5"/>
      <c r="M107" s="5"/>
      <c r="N107" s="5"/>
      <c r="O107" s="5"/>
      <c r="P107" s="5"/>
    </row>
    <row r="108" spans="9:16">
      <c r="I108" s="5"/>
      <c r="J108" s="5"/>
      <c r="K108" s="5"/>
      <c r="L108" s="5"/>
      <c r="M108" s="5"/>
      <c r="N108" s="5"/>
      <c r="O108" s="5"/>
      <c r="P108" s="5"/>
    </row>
    <row r="109" spans="9:16">
      <c r="I109" s="5"/>
      <c r="J109" s="5"/>
      <c r="K109" s="5"/>
      <c r="L109" s="5"/>
      <c r="M109" s="5"/>
      <c r="N109" s="5"/>
      <c r="O109" s="5"/>
      <c r="P109" s="5"/>
    </row>
    <row r="110" spans="9:16">
      <c r="I110" s="5"/>
      <c r="J110" s="5"/>
      <c r="K110" s="5"/>
      <c r="L110" s="5"/>
      <c r="M110" s="5"/>
      <c r="N110" s="5"/>
      <c r="O110" s="5"/>
      <c r="P110" s="5"/>
    </row>
    <row r="111" spans="9:16">
      <c r="I111" s="5"/>
      <c r="J111" s="5"/>
      <c r="K111" s="5"/>
      <c r="L111" s="5"/>
      <c r="M111" s="5"/>
      <c r="N111" s="5"/>
      <c r="O111" s="5"/>
      <c r="P111" s="5"/>
    </row>
    <row r="112" spans="9:16">
      <c r="I112" s="5"/>
      <c r="J112" s="5"/>
      <c r="K112" s="5"/>
      <c r="L112" s="5"/>
      <c r="M112" s="5"/>
      <c r="N112" s="5"/>
      <c r="O112" s="5"/>
      <c r="P112" s="5"/>
    </row>
    <row r="113" spans="9:16">
      <c r="I113" s="5"/>
      <c r="J113" s="5"/>
      <c r="K113" s="5"/>
      <c r="L113" s="5"/>
      <c r="M113" s="5"/>
      <c r="N113" s="5"/>
      <c r="O113" s="5"/>
      <c r="P113" s="5"/>
    </row>
    <row r="114" spans="9:16">
      <c r="I114" s="5"/>
      <c r="J114" s="5"/>
      <c r="K114" s="5"/>
      <c r="L114" s="5"/>
      <c r="M114" s="5"/>
      <c r="N114" s="5"/>
      <c r="O114" s="5"/>
      <c r="P114" s="5"/>
    </row>
    <row r="115" spans="9:16">
      <c r="I115" s="5"/>
      <c r="J115" s="5"/>
      <c r="K115" s="5"/>
      <c r="L115" s="5"/>
      <c r="M115" s="5"/>
      <c r="N115" s="5"/>
      <c r="O115" s="5"/>
      <c r="P115" s="5"/>
    </row>
    <row r="116" spans="9:16">
      <c r="I116" s="5"/>
      <c r="J116" s="5"/>
      <c r="K116" s="5"/>
      <c r="L116" s="5"/>
      <c r="M116" s="5"/>
      <c r="N116" s="5"/>
      <c r="O116" s="5"/>
      <c r="P116" s="5"/>
    </row>
    <row r="117" spans="9:16">
      <c r="I117" s="5"/>
      <c r="J117" s="5"/>
      <c r="K117" s="5"/>
      <c r="L117" s="5"/>
      <c r="M117" s="5"/>
      <c r="N117" s="5"/>
      <c r="O117" s="5"/>
      <c r="P117" s="5"/>
    </row>
    <row r="118" spans="9:16">
      <c r="I118" s="5"/>
      <c r="J118" s="5"/>
      <c r="K118" s="5"/>
      <c r="L118" s="5"/>
      <c r="M118" s="5"/>
      <c r="N118" s="5"/>
      <c r="O118" s="5"/>
      <c r="P118" s="5"/>
    </row>
    <row r="119" spans="9:16">
      <c r="I119" s="5"/>
      <c r="J119" s="5"/>
      <c r="K119" s="5"/>
      <c r="L119" s="5"/>
      <c r="M119" s="5"/>
      <c r="N119" s="5"/>
      <c r="O119" s="5"/>
      <c r="P119" s="5"/>
    </row>
    <row r="120" spans="9:16">
      <c r="I120" s="5"/>
      <c r="J120" s="5"/>
      <c r="K120" s="5"/>
      <c r="L120" s="5"/>
      <c r="M120" s="5"/>
      <c r="N120" s="5"/>
      <c r="O120" s="5"/>
      <c r="P120" s="5"/>
    </row>
    <row r="121" spans="9:16">
      <c r="I121" s="5"/>
      <c r="J121" s="5"/>
      <c r="K121" s="5"/>
      <c r="L121" s="5"/>
      <c r="M121" s="5"/>
      <c r="N121" s="5"/>
      <c r="O121" s="5"/>
      <c r="P121" s="5"/>
    </row>
    <row r="122" spans="9:16">
      <c r="I122" s="5"/>
      <c r="J122" s="5"/>
      <c r="K122" s="5"/>
      <c r="L122" s="5"/>
      <c r="M122" s="5"/>
      <c r="N122" s="5"/>
      <c r="O122" s="5"/>
      <c r="P122" s="5"/>
    </row>
    <row r="123" spans="9:16">
      <c r="I123" s="5"/>
      <c r="J123" s="5"/>
      <c r="K123" s="5"/>
      <c r="L123" s="5"/>
      <c r="M123" s="5"/>
      <c r="N123" s="5"/>
      <c r="O123" s="5"/>
      <c r="P123" s="5"/>
    </row>
    <row r="124" spans="9:16">
      <c r="I124" s="5"/>
      <c r="J124" s="5"/>
      <c r="K124" s="5"/>
      <c r="L124" s="5"/>
      <c r="M124" s="5"/>
      <c r="N124" s="5"/>
      <c r="O124" s="5"/>
      <c r="P124" s="5"/>
    </row>
    <row r="125" spans="9:16">
      <c r="I125" s="5"/>
      <c r="J125" s="5"/>
      <c r="K125" s="5"/>
      <c r="L125" s="5"/>
      <c r="M125" s="5"/>
      <c r="N125" s="5"/>
      <c r="O125" s="5"/>
      <c r="P125" s="5"/>
    </row>
    <row r="126" spans="9:16">
      <c r="I126" s="5"/>
      <c r="J126" s="5"/>
      <c r="K126" s="5"/>
      <c r="L126" s="5"/>
      <c r="M126" s="5"/>
      <c r="N126" s="5"/>
      <c r="O126" s="5"/>
      <c r="P126" s="5"/>
    </row>
    <row r="127" spans="9:16">
      <c r="I127" s="5"/>
      <c r="J127" s="5"/>
      <c r="K127" s="5"/>
      <c r="L127" s="5"/>
      <c r="M127" s="5"/>
      <c r="N127" s="5"/>
      <c r="O127" s="5"/>
      <c r="P127" s="5"/>
    </row>
    <row r="128" spans="9:16">
      <c r="I128" s="5"/>
      <c r="J128" s="5"/>
      <c r="K128" s="5"/>
      <c r="L128" s="5"/>
      <c r="M128" s="5"/>
      <c r="N128" s="5"/>
      <c r="O128" s="5"/>
      <c r="P128" s="5"/>
    </row>
    <row r="129" spans="9:16">
      <c r="I129" s="5"/>
      <c r="J129" s="5"/>
      <c r="K129" s="5"/>
      <c r="L129" s="5"/>
      <c r="M129" s="5"/>
      <c r="N129" s="5"/>
      <c r="O129" s="5"/>
      <c r="P129" s="5"/>
    </row>
    <row r="130" spans="9:16">
      <c r="I130" s="5"/>
      <c r="J130" s="5"/>
      <c r="K130" s="5"/>
      <c r="L130" s="5"/>
      <c r="M130" s="5"/>
      <c r="N130" s="5"/>
      <c r="O130" s="5"/>
      <c r="P130" s="5"/>
    </row>
    <row r="131" spans="9:16">
      <c r="I131" s="5"/>
      <c r="J131" s="5"/>
      <c r="K131" s="5"/>
      <c r="L131" s="5"/>
      <c r="M131" s="5"/>
      <c r="N131" s="5"/>
      <c r="O131" s="5"/>
      <c r="P131" s="5"/>
    </row>
    <row r="132" spans="9:16">
      <c r="I132" s="5"/>
      <c r="J132" s="5"/>
      <c r="K132" s="5"/>
      <c r="L132" s="5"/>
      <c r="M132" s="5"/>
      <c r="N132" s="5"/>
      <c r="O132" s="5"/>
      <c r="P132" s="5"/>
    </row>
    <row r="133" spans="9:16">
      <c r="I133" s="5"/>
      <c r="J133" s="5"/>
      <c r="K133" s="5"/>
      <c r="L133" s="5"/>
      <c r="M133" s="5"/>
      <c r="N133" s="5"/>
      <c r="O133" s="5"/>
      <c r="P133" s="5"/>
    </row>
    <row r="134" spans="9:16">
      <c r="I134" s="5"/>
      <c r="J134" s="5"/>
      <c r="K134" s="5"/>
      <c r="L134" s="5"/>
      <c r="M134" s="5"/>
      <c r="N134" s="5"/>
      <c r="O134" s="5"/>
      <c r="P134" s="5"/>
    </row>
    <row r="135" spans="9:16">
      <c r="I135" s="5"/>
      <c r="J135" s="5"/>
      <c r="K135" s="5"/>
      <c r="L135" s="5"/>
      <c r="M135" s="5"/>
      <c r="N135" s="5"/>
      <c r="O135" s="5"/>
      <c r="P135" s="5"/>
    </row>
    <row r="136" spans="9:16">
      <c r="I136" s="5"/>
      <c r="J136" s="5"/>
      <c r="K136" s="5"/>
      <c r="L136" s="5"/>
      <c r="M136" s="5"/>
      <c r="N136" s="5"/>
      <c r="O136" s="5"/>
      <c r="P136" s="5"/>
    </row>
    <row r="137" spans="9:16">
      <c r="I137" s="5"/>
      <c r="J137" s="5"/>
      <c r="K137" s="5"/>
      <c r="L137" s="5"/>
      <c r="M137" s="5"/>
      <c r="N137" s="5"/>
      <c r="O137" s="5"/>
      <c r="P137" s="5"/>
    </row>
    <row r="138" spans="9:16">
      <c r="I138" s="5"/>
      <c r="J138" s="5"/>
      <c r="K138" s="5"/>
      <c r="L138" s="5"/>
      <c r="M138" s="5"/>
      <c r="N138" s="5"/>
      <c r="O138" s="5"/>
      <c r="P138" s="5"/>
    </row>
    <row r="139" spans="9:16">
      <c r="I139" s="5"/>
      <c r="J139" s="5"/>
      <c r="K139" s="5"/>
      <c r="L139" s="5"/>
      <c r="M139" s="5"/>
      <c r="N139" s="5"/>
      <c r="O139" s="5"/>
      <c r="P139" s="5"/>
    </row>
    <row r="140" spans="9:16">
      <c r="I140" s="5"/>
      <c r="J140" s="5"/>
      <c r="K140" s="5"/>
      <c r="L140" s="5"/>
      <c r="M140" s="5"/>
      <c r="N140" s="5"/>
      <c r="O140" s="5"/>
      <c r="P140" s="5"/>
    </row>
    <row r="141" spans="9:16">
      <c r="I141" s="5"/>
      <c r="J141" s="5"/>
      <c r="K141" s="5"/>
      <c r="L141" s="5"/>
      <c r="M141" s="5"/>
      <c r="N141" s="5"/>
      <c r="O141" s="5"/>
      <c r="P141" s="5"/>
    </row>
    <row r="142" spans="9:16">
      <c r="I142" s="5"/>
      <c r="J142" s="5"/>
      <c r="K142" s="5"/>
      <c r="L142" s="5"/>
      <c r="M142" s="5"/>
      <c r="N142" s="5"/>
      <c r="O142" s="5"/>
      <c r="P142" s="5"/>
    </row>
    <row r="143" spans="9:16">
      <c r="I143" s="5"/>
      <c r="J143" s="5"/>
      <c r="K143" s="5"/>
      <c r="L143" s="5"/>
      <c r="M143" s="5"/>
      <c r="N143" s="5"/>
      <c r="O143" s="5"/>
      <c r="P143" s="5"/>
    </row>
    <row r="144" spans="9:16">
      <c r="I144" s="5"/>
      <c r="J144" s="5"/>
      <c r="K144" s="5"/>
      <c r="L144" s="5"/>
      <c r="M144" s="5"/>
      <c r="N144" s="5"/>
      <c r="O144" s="5"/>
      <c r="P144" s="5"/>
    </row>
    <row r="145" spans="9:16">
      <c r="I145" s="5"/>
      <c r="J145" s="5"/>
      <c r="K145" s="5"/>
      <c r="L145" s="5"/>
      <c r="M145" s="5"/>
      <c r="N145" s="5"/>
      <c r="O145" s="5"/>
      <c r="P145" s="5"/>
    </row>
    <row r="146" spans="9:16">
      <c r="I146" s="5"/>
      <c r="J146" s="5"/>
      <c r="K146" s="5"/>
      <c r="L146" s="5"/>
      <c r="M146" s="5"/>
      <c r="N146" s="5"/>
      <c r="O146" s="5"/>
      <c r="P146" s="5"/>
    </row>
    <row r="147" spans="9:16">
      <c r="I147" s="5"/>
      <c r="J147" s="5"/>
      <c r="K147" s="5"/>
      <c r="L147" s="5"/>
      <c r="M147" s="5"/>
      <c r="N147" s="5"/>
      <c r="O147" s="5"/>
      <c r="P147" s="5"/>
    </row>
    <row r="148" spans="9:16">
      <c r="I148" s="5"/>
      <c r="J148" s="5"/>
      <c r="K148" s="5"/>
      <c r="L148" s="5"/>
      <c r="M148" s="5"/>
      <c r="N148" s="5"/>
      <c r="O148" s="5"/>
      <c r="P148" s="5"/>
    </row>
    <row r="149" spans="9:16">
      <c r="I149" s="5"/>
      <c r="J149" s="5"/>
      <c r="K149" s="5"/>
      <c r="L149" s="5"/>
      <c r="M149" s="5"/>
      <c r="N149" s="5"/>
      <c r="O149" s="5"/>
      <c r="P149" s="5"/>
    </row>
    <row r="150" spans="9:16">
      <c r="I150" s="5"/>
      <c r="J150" s="5"/>
      <c r="K150" s="5"/>
      <c r="L150" s="5"/>
      <c r="M150" s="5"/>
      <c r="N150" s="5"/>
      <c r="O150" s="5"/>
      <c r="P150" s="5"/>
    </row>
    <row r="151" spans="9:16">
      <c r="I151" s="5"/>
      <c r="J151" s="5"/>
      <c r="K151" s="5"/>
      <c r="L151" s="5"/>
      <c r="M151" s="5"/>
      <c r="N151" s="5"/>
      <c r="O151" s="5"/>
      <c r="P151" s="5"/>
    </row>
    <row r="152" spans="9:16">
      <c r="I152" s="5"/>
      <c r="J152" s="5"/>
      <c r="K152" s="5"/>
      <c r="L152" s="5"/>
      <c r="M152" s="5"/>
      <c r="N152" s="5"/>
      <c r="O152" s="5"/>
      <c r="P152" s="5"/>
    </row>
    <row r="153" spans="9:16">
      <c r="I153" s="5"/>
      <c r="J153" s="5"/>
      <c r="K153" s="5"/>
      <c r="L153" s="5"/>
      <c r="M153" s="5"/>
      <c r="N153" s="5"/>
      <c r="O153" s="5"/>
      <c r="P153" s="5"/>
    </row>
    <row r="154" spans="9:16">
      <c r="I154" s="5"/>
      <c r="J154" s="5"/>
      <c r="K154" s="5"/>
      <c r="L154" s="5"/>
      <c r="M154" s="5"/>
      <c r="N154" s="5"/>
      <c r="O154" s="5"/>
      <c r="P154" s="5"/>
    </row>
    <row r="155" spans="9:16">
      <c r="I155" s="5"/>
      <c r="J155" s="5"/>
      <c r="K155" s="5"/>
      <c r="L155" s="5"/>
      <c r="M155" s="5"/>
      <c r="N155" s="5"/>
      <c r="O155" s="5"/>
      <c r="P155" s="5"/>
    </row>
    <row r="156" spans="9:16">
      <c r="I156" s="5"/>
      <c r="J156" s="5"/>
      <c r="K156" s="5"/>
      <c r="L156" s="5"/>
      <c r="M156" s="5"/>
      <c r="N156" s="5"/>
      <c r="O156" s="5"/>
      <c r="P156" s="5"/>
    </row>
    <row r="157" spans="9:16">
      <c r="I157" s="5"/>
      <c r="J157" s="5"/>
      <c r="K157" s="5"/>
      <c r="L157" s="5"/>
      <c r="M157" s="5"/>
      <c r="N157" s="5"/>
      <c r="O157" s="5"/>
      <c r="P157" s="5"/>
    </row>
    <row r="158" spans="9:16">
      <c r="I158" s="5"/>
      <c r="J158" s="5"/>
      <c r="K158" s="5"/>
      <c r="L158" s="5"/>
      <c r="M158" s="5"/>
      <c r="N158" s="5"/>
      <c r="O158" s="5"/>
      <c r="P158" s="5"/>
    </row>
    <row r="159" spans="9:16">
      <c r="I159" s="5"/>
      <c r="J159" s="5"/>
      <c r="K159" s="5"/>
      <c r="L159" s="5"/>
      <c r="M159" s="5"/>
      <c r="N159" s="5"/>
      <c r="O159" s="5"/>
      <c r="P159" s="5"/>
    </row>
    <row r="160" spans="9:16">
      <c r="I160" s="5"/>
      <c r="J160" s="5"/>
      <c r="K160" s="5"/>
      <c r="L160" s="5"/>
      <c r="M160" s="5"/>
      <c r="N160" s="5"/>
      <c r="O160" s="5"/>
      <c r="P160" s="5"/>
    </row>
    <row r="161" spans="9:16">
      <c r="I161" s="5"/>
      <c r="J161" s="5"/>
      <c r="K161" s="5"/>
      <c r="L161" s="5"/>
      <c r="M161" s="5"/>
      <c r="N161" s="5"/>
      <c r="O161" s="5"/>
      <c r="P161" s="5"/>
    </row>
    <row r="162" spans="9:16">
      <c r="I162" s="5"/>
      <c r="J162" s="5"/>
      <c r="K162" s="5"/>
      <c r="L162" s="5"/>
      <c r="M162" s="5"/>
      <c r="N162" s="5"/>
      <c r="O162" s="5"/>
      <c r="P162" s="5"/>
    </row>
    <row r="163" spans="9:16">
      <c r="I163" s="5"/>
      <c r="J163" s="5"/>
      <c r="K163" s="5"/>
      <c r="L163" s="5"/>
      <c r="M163" s="5"/>
      <c r="N163" s="5"/>
      <c r="O163" s="5"/>
      <c r="P163" s="5"/>
    </row>
    <row r="164" spans="9:16">
      <c r="I164" s="5"/>
      <c r="J164" s="5"/>
      <c r="K164" s="5"/>
      <c r="L164" s="5"/>
      <c r="M164" s="5"/>
      <c r="N164" s="5"/>
      <c r="O164" s="5"/>
      <c r="P164" s="5"/>
    </row>
    <row r="165" spans="9:16">
      <c r="I165" s="5"/>
      <c r="J165" s="5"/>
      <c r="K165" s="5"/>
      <c r="L165" s="5"/>
      <c r="M165" s="5"/>
      <c r="N165" s="5"/>
      <c r="O165" s="5"/>
      <c r="P165" s="5"/>
    </row>
    <row r="166" spans="9:16">
      <c r="I166" s="5"/>
      <c r="J166" s="5"/>
      <c r="K166" s="5"/>
      <c r="L166" s="5"/>
      <c r="M166" s="5"/>
      <c r="N166" s="5"/>
      <c r="O166" s="5"/>
      <c r="P166" s="5"/>
    </row>
  </sheetData>
  <printOptions horizontalCentered="1"/>
  <pageMargins left="0.5" right="0.5" top="1.25" bottom="0.5" header="0.5" footer="0.5"/>
  <pageSetup scale="97" orientation="portrait" horizontalDpi="4294967292" verticalDpi="300" r:id="rId1"/>
  <headerFooter alignWithMargins="0">
    <oddHeader xml:space="preserve">&amp;C&amp;"Arial,Bold"&amp;18 REAL PROPERTY APPEALS FILED IN 2012
BOE &amp;16Appeals as % of Parcels, Annual vs. Cyclical&amp;18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2014-05-05T22:11:12Z</dcterms:created>
  <dcterms:modified xsi:type="dcterms:W3CDTF">2014-05-05T22:58:05Z</dcterms:modified>
</cp:coreProperties>
</file>